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0350"/>
  </bookViews>
  <sheets>
    <sheet name="1" sheetId="27" r:id="rId1"/>
  </sheets>
  <definedNames>
    <definedName name="_xlnm._FilterDatabase" localSheetId="0" hidden="1">'1'!$A$21:$P$27</definedName>
  </definedNames>
  <calcPr calcId="125725"/>
</workbook>
</file>

<file path=xl/calcChain.xml><?xml version="1.0" encoding="utf-8"?>
<calcChain xmlns="http://schemas.openxmlformats.org/spreadsheetml/2006/main">
  <c r="P28" i="27"/>
  <c r="O28"/>
  <c r="N28"/>
  <c r="E27"/>
  <c r="C27" s="1"/>
  <c r="E12"/>
  <c r="C12" s="1"/>
  <c r="E26"/>
  <c r="C26" s="1"/>
  <c r="E19"/>
  <c r="C19" s="1"/>
  <c r="E22"/>
  <c r="C22" s="1"/>
  <c r="E10"/>
  <c r="C10" s="1"/>
  <c r="E25"/>
  <c r="C25" s="1"/>
  <c r="E9"/>
  <c r="C9" s="1"/>
  <c r="E18"/>
  <c r="C18" s="1"/>
  <c r="E14"/>
  <c r="C14" s="1"/>
  <c r="E13"/>
  <c r="C13" s="1"/>
  <c r="E6"/>
  <c r="C6" s="1"/>
  <c r="E21"/>
  <c r="C21" s="1"/>
  <c r="E15"/>
  <c r="C15" s="1"/>
  <c r="E11"/>
  <c r="C11" s="1"/>
  <c r="E17"/>
  <c r="C17" s="1"/>
  <c r="E24"/>
  <c r="E16"/>
  <c r="C16" s="1"/>
  <c r="E20"/>
  <c r="C20" s="1"/>
  <c r="E23"/>
  <c r="C23" s="1"/>
  <c r="E7"/>
  <c r="C7" s="1"/>
  <c r="E8"/>
  <c r="C8" s="1"/>
  <c r="C28" l="1"/>
  <c r="E28"/>
</calcChain>
</file>

<file path=xl/sharedStrings.xml><?xml version="1.0" encoding="utf-8"?>
<sst xmlns="http://schemas.openxmlformats.org/spreadsheetml/2006/main" count="189" uniqueCount="113">
  <si>
    <t>附件1</t>
  </si>
  <si>
    <t>附件2</t>
  </si>
  <si>
    <t>排名</t>
  </si>
  <si>
    <t>乡镇</t>
  </si>
  <si>
    <t>综合成绩</t>
  </si>
  <si>
    <t>市考评成绩（30%）</t>
  </si>
  <si>
    <t>村居县考评成绩</t>
  </si>
  <si>
    <t>内业资料成绩（5%）</t>
  </si>
  <si>
    <t>村庄道路巡查成绩（5%）</t>
  </si>
  <si>
    <t>道路县考评成绩（20%）</t>
  </si>
  <si>
    <t>名次</t>
  </si>
  <si>
    <t>单位</t>
  </si>
  <si>
    <t>成绩</t>
  </si>
  <si>
    <t>平均成绩（40%）</t>
  </si>
  <si>
    <t>必检村</t>
  </si>
  <si>
    <t>抽检村</t>
  </si>
  <si>
    <t>村居</t>
  </si>
  <si>
    <t>责任单位</t>
  </si>
  <si>
    <t>抽检道路</t>
  </si>
  <si>
    <t>东关镇</t>
  </si>
  <si>
    <t>外山乡</t>
  </si>
  <si>
    <t>呈祥乡</t>
  </si>
  <si>
    <t>锦斗镇</t>
  </si>
  <si>
    <t>坑仔口镇</t>
  </si>
  <si>
    <t>桂洋镇</t>
  </si>
  <si>
    <t>高速路口</t>
  </si>
  <si>
    <t>仙夹镇</t>
  </si>
  <si>
    <t>介福乡</t>
  </si>
  <si>
    <t>吾峰镇</t>
  </si>
  <si>
    <t>蓬壶镇</t>
  </si>
  <si>
    <t>公路分局</t>
  </si>
  <si>
    <t>横口乡</t>
  </si>
  <si>
    <t>湖洋镇</t>
  </si>
  <si>
    <t>玉斗镇</t>
  </si>
  <si>
    <t>达埔镇</t>
  </si>
  <si>
    <t>桃城镇</t>
  </si>
  <si>
    <t>苏坑镇</t>
  </si>
  <si>
    <t>一都镇</t>
  </si>
  <si>
    <t>横口镇</t>
  </si>
  <si>
    <t>下洋镇</t>
  </si>
  <si>
    <t>石鼓镇</t>
  </si>
  <si>
    <t>岵山镇</t>
  </si>
  <si>
    <t>东平镇</t>
  </si>
  <si>
    <t>五里街镇</t>
  </si>
  <si>
    <t>平均分</t>
  </si>
  <si>
    <t>备注</t>
  </si>
  <si>
    <t>2月份各乡镇（村）环境卫生考评成绩</t>
    <phoneticPr fontId="15" type="noConversion"/>
  </si>
  <si>
    <t>2月份城乡道路（含高速出口）环境卫生考评成绩</t>
    <phoneticPr fontId="15" type="noConversion"/>
  </si>
  <si>
    <t>2月份县考评村居成绩排名一览表</t>
    <phoneticPr fontId="15" type="noConversion"/>
  </si>
  <si>
    <t>X350（呈祥段13km—18km碑）</t>
    <phoneticPr fontId="15" type="noConversion"/>
  </si>
  <si>
    <t>东溪村</t>
    <phoneticPr fontId="15" type="noConversion"/>
  </si>
  <si>
    <t>洑溪村</t>
    <phoneticPr fontId="15" type="noConversion"/>
  </si>
  <si>
    <t>光烈村</t>
    <phoneticPr fontId="15" type="noConversion"/>
  </si>
  <si>
    <t>狮峰村</t>
    <phoneticPr fontId="15" type="noConversion"/>
  </si>
  <si>
    <t>S206（达埔段164—159km碑）</t>
    <phoneticPr fontId="15" type="noConversion"/>
  </si>
  <si>
    <t>蓬壶、下洋所</t>
    <phoneticPr fontId="15" type="noConversion"/>
  </si>
  <si>
    <t>S203（桂洋段271—276km碑）</t>
    <phoneticPr fontId="15" type="noConversion"/>
  </si>
  <si>
    <t>金沙村</t>
    <phoneticPr fontId="15" type="noConversion"/>
  </si>
  <si>
    <t>横口政府—福德村</t>
    <phoneticPr fontId="15" type="noConversion"/>
  </si>
  <si>
    <t>S307（横口段166—161km碑）</t>
    <phoneticPr fontId="15" type="noConversion"/>
  </si>
  <si>
    <t>福中村</t>
    <phoneticPr fontId="15" type="noConversion"/>
  </si>
  <si>
    <t>G355（介福段183km—永德交界处）</t>
    <phoneticPr fontId="15" type="noConversion"/>
  </si>
  <si>
    <t>福东村</t>
    <phoneticPr fontId="15" type="noConversion"/>
  </si>
  <si>
    <t>S215(蓬壶段218—213km碑)</t>
    <phoneticPr fontId="15" type="noConversion"/>
  </si>
  <si>
    <t>壶南村</t>
    <phoneticPr fontId="15" type="noConversion"/>
  </si>
  <si>
    <t>孔里村</t>
    <phoneticPr fontId="15" type="noConversion"/>
  </si>
  <si>
    <t>魁都村</t>
    <phoneticPr fontId="15" type="noConversion"/>
  </si>
  <si>
    <t>S203（锦斗段263—268km碑）</t>
    <phoneticPr fontId="15" type="noConversion"/>
  </si>
  <si>
    <t>公路分局S203（265—260km碑）</t>
    <phoneticPr fontId="15" type="noConversion"/>
  </si>
  <si>
    <t>洪内村</t>
    <phoneticPr fontId="15" type="noConversion"/>
  </si>
  <si>
    <t>锦溪村</t>
    <phoneticPr fontId="15" type="noConversion"/>
  </si>
  <si>
    <t>太平村</t>
    <phoneticPr fontId="15" type="noConversion"/>
  </si>
  <si>
    <t>S306（玉斗段149—144km碑）</t>
    <phoneticPr fontId="15" type="noConversion"/>
  </si>
  <si>
    <t>S306（140—135km碑）</t>
    <phoneticPr fontId="15" type="noConversion"/>
  </si>
  <si>
    <t>白珩村</t>
    <phoneticPr fontId="15" type="noConversion"/>
  </si>
  <si>
    <t>竹溪村</t>
    <phoneticPr fontId="15" type="noConversion"/>
  </si>
  <si>
    <t>G355（岵山段212—217km碑）</t>
    <phoneticPr fontId="15" type="noConversion"/>
  </si>
  <si>
    <t>X331（和塘古街—3km碑）</t>
    <phoneticPr fontId="15" type="noConversion"/>
  </si>
  <si>
    <t>磻溪村</t>
    <phoneticPr fontId="15" type="noConversion"/>
  </si>
  <si>
    <t>X345（湖洋段21—26km碑）</t>
    <phoneticPr fontId="15" type="noConversion"/>
  </si>
  <si>
    <t>溪西村</t>
    <phoneticPr fontId="15" type="noConversion"/>
  </si>
  <si>
    <t>玉柱村</t>
    <phoneticPr fontId="15" type="noConversion"/>
  </si>
  <si>
    <t>梅林村—吾顶村</t>
    <phoneticPr fontId="15" type="noConversion"/>
  </si>
  <si>
    <t>枣岭村—梅林村</t>
    <phoneticPr fontId="15" type="noConversion"/>
  </si>
  <si>
    <t>吾中村</t>
    <phoneticPr fontId="15" type="noConversion"/>
  </si>
  <si>
    <t>S306（外山段88—83km碑）</t>
    <phoneticPr fontId="15" type="noConversion"/>
  </si>
  <si>
    <t>S306（94—89km碑）</t>
    <phoneticPr fontId="15" type="noConversion"/>
  </si>
  <si>
    <t>福溪村</t>
    <phoneticPr fontId="15" type="noConversion"/>
  </si>
  <si>
    <t>S206（石鼓段166—171km碑）</t>
    <phoneticPr fontId="15" type="noConversion"/>
  </si>
  <si>
    <t>吾江村</t>
    <phoneticPr fontId="15" type="noConversion"/>
  </si>
  <si>
    <t>S306（东关段100—95km碑）</t>
    <phoneticPr fontId="15" type="noConversion"/>
  </si>
  <si>
    <t>东关村</t>
    <phoneticPr fontId="15" type="noConversion"/>
  </si>
  <si>
    <t>美升村</t>
    <phoneticPr fontId="15" type="noConversion"/>
  </si>
  <si>
    <t>桃城镇政府—东桃交界处</t>
    <phoneticPr fontId="15" type="noConversion"/>
  </si>
  <si>
    <t>丰山村</t>
    <phoneticPr fontId="15" type="noConversion"/>
  </si>
  <si>
    <t>卧龙社区</t>
    <phoneticPr fontId="15" type="noConversion"/>
  </si>
  <si>
    <t>S306（坑仔口段152—157km碑）</t>
    <phoneticPr fontId="15" type="noConversion"/>
  </si>
  <si>
    <t>魁斗村</t>
    <phoneticPr fontId="15" type="noConversion"/>
  </si>
  <si>
    <t>S215（苏坑段209—永德交界）</t>
    <phoneticPr fontId="15" type="noConversion"/>
  </si>
  <si>
    <t>嵩山村</t>
    <phoneticPr fontId="15" type="noConversion"/>
  </si>
  <si>
    <t>儒林社区—高垅村部</t>
    <phoneticPr fontId="15" type="noConversion"/>
  </si>
  <si>
    <t>大羽村</t>
    <phoneticPr fontId="15" type="noConversion"/>
  </si>
  <si>
    <t>S306（下洋段166km—171km碑）</t>
    <phoneticPr fontId="15" type="noConversion"/>
  </si>
  <si>
    <t>下洋村</t>
    <phoneticPr fontId="15" type="noConversion"/>
  </si>
  <si>
    <t>夹际村</t>
    <phoneticPr fontId="15" type="noConversion"/>
  </si>
  <si>
    <t>X311（仙夹段7km—12km碑）</t>
    <phoneticPr fontId="15" type="noConversion"/>
  </si>
  <si>
    <t>龙水村</t>
    <phoneticPr fontId="15" type="noConversion"/>
  </si>
  <si>
    <t>三岭村</t>
    <phoneticPr fontId="15" type="noConversion"/>
  </si>
  <si>
    <t>S203（一都段319km—324km碑）</t>
    <phoneticPr fontId="15" type="noConversion"/>
  </si>
  <si>
    <t>南阳村</t>
    <phoneticPr fontId="15" type="noConversion"/>
  </si>
  <si>
    <t>S217（96km—101km碑）</t>
    <phoneticPr fontId="15" type="noConversion"/>
  </si>
  <si>
    <t>东桃交界处—333县道 32km碑</t>
    <phoneticPr fontId="15" type="noConversion"/>
  </si>
  <si>
    <t>2月份内业情况：东关镇：工资无公章，无举报记录本，无巡查照片，无当月先进落后照片；村规民约无体现。横口乡：无约谈照片；无巡查照片，无当月先进落后家庭照片及公示；无台账，票据无公章。岵山镇：无转运台账，无当月巡查照片，无当月先进落后家庭的照片，举报电话无公章，无专门处理举报件的记录本；无票据无台账。介福乡：约谈照片无日期，无当月转月台账；保洁人员佐证无公章，无专门处理举报的记录本，无当月先进落后家庭；无台账票据。锦斗镇：陈年垃圾治理整改后无当月时间，活动周照片无当月时间；巡查照片无当月日期，无巡查记录；民约无体现收费标准。坑仔口镇：无陈年垃圾治理照片；保洁人员佐证材料无公章，先进落后家庭无当月；台账、票据无当月。桃城佐证材料无公章，花石社区先进落后家庭无当月，无公示栏公示；无台账，村规民约无体现。吾峰镇：无转运台账；保洁人员佐证无公章，无车辆照片；村规民约无体现，无票据台账。五里街镇：陈年垃圾治理无当月日期，活动周照片无当月日期；约谈照片无当月日期，无转运台账；工资表无公章；巡查照片无日期，无先进落后家庭照片；民约无体现。下洋镇：无当月镇自检内容，无当月约谈照片，无转运台账；无当月巡查照片，无当月先进落后家庭照片，举报电话无公章；无台账。一都镇：活动周无文字汇报；无转运台账；举报电话无公示，村规民约无体现；无台账，无当月票据。</t>
    <phoneticPr fontId="15" type="noConversion"/>
  </si>
</sst>
</file>

<file path=xl/styles.xml><?xml version="1.0" encoding="utf-8"?>
<styleSheet xmlns="http://schemas.openxmlformats.org/spreadsheetml/2006/main">
  <numFmts count="3">
    <numFmt numFmtId="176" formatCode="0.0_);[Red]\(0.0\)"/>
    <numFmt numFmtId="177" formatCode="0.00_ "/>
    <numFmt numFmtId="178" formatCode="0_ "/>
  </numFmts>
  <fonts count="17">
    <font>
      <sz val="11"/>
      <color theme="1"/>
      <name val="宋体"/>
      <charset val="134"/>
      <scheme val="minor"/>
    </font>
    <font>
      <sz val="16"/>
      <color indexed="8"/>
      <name val="宋体"/>
      <family val="3"/>
      <charset val="134"/>
    </font>
    <font>
      <b/>
      <sz val="16"/>
      <color indexed="8"/>
      <name val="仿宋_GB2312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仿宋_GB2312"/>
      <family val="3"/>
      <charset val="134"/>
    </font>
    <font>
      <sz val="10.5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9"/>
      <color indexed="8"/>
      <name val="仿宋_GB2312"/>
      <family val="3"/>
      <charset val="134"/>
    </font>
    <font>
      <b/>
      <sz val="11"/>
      <color indexed="8"/>
      <name val="宋体"/>
      <family val="3"/>
      <charset val="134"/>
    </font>
    <font>
      <sz val="9"/>
      <name val="仿宋_GB2312"/>
      <family val="3"/>
      <charset val="134"/>
    </font>
    <font>
      <sz val="9"/>
      <color indexed="8"/>
      <name val="仿宋_GB2312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Times New Roman"/>
      <family val="1"/>
    </font>
    <font>
      <b/>
      <sz val="12"/>
      <color indexed="8"/>
      <name val="仿宋_GB2312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177" fontId="6" fillId="0" borderId="4" xfId="0" applyNumberFormat="1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76" fontId="9" fillId="0" borderId="0" xfId="2" applyNumberFormat="1" applyFont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7" fontId="9" fillId="0" borderId="0" xfId="2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7" fontId="6" fillId="0" borderId="5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14" fillId="0" borderId="6" xfId="0" applyNumberFormat="1" applyFont="1" applyFill="1" applyBorder="1" applyAlignment="1">
      <alignment horizontal="center" vertical="center" wrapText="1"/>
    </xf>
    <xf numFmtId="177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14" fillId="0" borderId="8" xfId="0" applyNumberFormat="1" applyFont="1" applyFill="1" applyBorder="1" applyAlignment="1">
      <alignment horizontal="center" vertical="center" wrapText="1"/>
    </xf>
    <xf numFmtId="177" fontId="14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9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3">
    <cellStyle name="常规" xfId="0" builtinId="0"/>
    <cellStyle name="常规 26" xfId="1"/>
    <cellStyle name="常规 27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8"/>
  <sheetViews>
    <sheetView tabSelected="1" topLeftCell="O10" zoomScale="85" zoomScaleNormal="85" workbookViewId="0">
      <selection activeCell="AH18" sqref="AH18"/>
    </sheetView>
  </sheetViews>
  <sheetFormatPr defaultColWidth="9" defaultRowHeight="13.5"/>
  <cols>
    <col min="1" max="1" width="4.625" customWidth="1"/>
    <col min="2" max="2" width="8.5" customWidth="1"/>
    <col min="3" max="3" width="6.375" customWidth="1"/>
    <col min="4" max="4" width="6.125" customWidth="1"/>
    <col min="5" max="5" width="7" customWidth="1"/>
    <col min="6" max="13" width="6.125" customWidth="1"/>
    <col min="14" max="14" width="7.25" customWidth="1"/>
    <col min="15" max="15" width="6.375" customWidth="1"/>
    <col min="16" max="16" width="6.875" customWidth="1"/>
    <col min="17" max="17" width="4.5" customWidth="1"/>
    <col min="18" max="18" width="5.5" customWidth="1"/>
    <col min="20" max="20" width="18.625" customWidth="1"/>
    <col min="21" max="21" width="8" customWidth="1"/>
    <col min="22" max="22" width="3.25" customWidth="1"/>
    <col min="23" max="23" width="7.125" customWidth="1"/>
    <col min="24" max="24" width="9.375" customWidth="1"/>
    <col min="25" max="25" width="20.375" customWidth="1"/>
    <col min="26" max="26" width="7.25" customWidth="1"/>
    <col min="27" max="27" width="6.375" customWidth="1"/>
    <col min="28" max="28" width="7.625" style="2" customWidth="1"/>
    <col min="29" max="29" width="9.875" style="2" customWidth="1"/>
    <col min="30" max="30" width="8.625" style="2" customWidth="1"/>
    <col min="31" max="31" width="2.5" style="2" customWidth="1"/>
    <col min="32" max="32" width="7.125" style="2" customWidth="1"/>
    <col min="33" max="33" width="12.125" style="2" customWidth="1"/>
    <col min="34" max="34" width="10.375" style="2" customWidth="1"/>
  </cols>
  <sheetData>
    <row r="1" spans="1:34" ht="22.5" customHeight="1">
      <c r="A1" s="41" t="s">
        <v>0</v>
      </c>
      <c r="B1" s="41"/>
    </row>
    <row r="2" spans="1:34" ht="27" customHeight="1">
      <c r="A2" s="3"/>
      <c r="B2" s="42" t="s">
        <v>46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R2" s="41" t="s">
        <v>1</v>
      </c>
      <c r="S2" s="41"/>
      <c r="AB2" s="43" t="s">
        <v>48</v>
      </c>
      <c r="AC2" s="43"/>
      <c r="AD2" s="43"/>
      <c r="AE2" s="43"/>
      <c r="AF2" s="43"/>
      <c r="AG2" s="43"/>
      <c r="AH2" s="43"/>
    </row>
    <row r="3" spans="1:34" s="1" customFormat="1" ht="20.25" customHeight="1">
      <c r="A3" s="44" t="s">
        <v>2</v>
      </c>
      <c r="B3" s="44" t="s">
        <v>3</v>
      </c>
      <c r="C3" s="44" t="s">
        <v>4</v>
      </c>
      <c r="D3" s="44" t="s">
        <v>5</v>
      </c>
      <c r="E3" s="48" t="s">
        <v>6</v>
      </c>
      <c r="F3" s="49"/>
      <c r="G3" s="49"/>
      <c r="H3" s="49"/>
      <c r="I3" s="49"/>
      <c r="J3" s="49"/>
      <c r="K3" s="49"/>
      <c r="L3" s="49"/>
      <c r="M3" s="50"/>
      <c r="N3" s="45" t="s">
        <v>7</v>
      </c>
      <c r="O3" s="45" t="s">
        <v>8</v>
      </c>
      <c r="P3" s="44" t="s">
        <v>9</v>
      </c>
      <c r="R3" s="38" t="s">
        <v>47</v>
      </c>
      <c r="S3" s="39"/>
      <c r="T3" s="39"/>
      <c r="U3" s="39"/>
      <c r="V3" s="39"/>
      <c r="W3" s="39"/>
      <c r="X3" s="39"/>
      <c r="Y3" s="39"/>
      <c r="Z3" s="39"/>
      <c r="AA3" s="20"/>
      <c r="AB3" s="27" t="s">
        <v>10</v>
      </c>
      <c r="AC3" s="27" t="s">
        <v>11</v>
      </c>
      <c r="AD3" s="27" t="s">
        <v>12</v>
      </c>
      <c r="AE3" s="36"/>
      <c r="AF3" s="27" t="s">
        <v>10</v>
      </c>
      <c r="AG3" s="27" t="s">
        <v>11</v>
      </c>
      <c r="AH3" s="27" t="s">
        <v>12</v>
      </c>
    </row>
    <row r="4" spans="1:34" s="1" customFormat="1" ht="13.5" customHeight="1">
      <c r="A4" s="44"/>
      <c r="B4" s="44"/>
      <c r="C4" s="44"/>
      <c r="D4" s="44"/>
      <c r="E4" s="44" t="s">
        <v>13</v>
      </c>
      <c r="F4" s="48" t="s">
        <v>14</v>
      </c>
      <c r="G4" s="49"/>
      <c r="H4" s="48" t="s">
        <v>15</v>
      </c>
      <c r="I4" s="49"/>
      <c r="J4" s="49"/>
      <c r="K4" s="49"/>
      <c r="L4" s="49"/>
      <c r="M4" s="50"/>
      <c r="N4" s="46"/>
      <c r="O4" s="46"/>
      <c r="P4" s="44"/>
      <c r="R4" s="40"/>
      <c r="S4" s="40"/>
      <c r="T4" s="40"/>
      <c r="U4" s="40"/>
      <c r="V4" s="40"/>
      <c r="W4" s="40"/>
      <c r="X4" s="40"/>
      <c r="Y4" s="40"/>
      <c r="Z4" s="40"/>
      <c r="AA4" s="28"/>
      <c r="AB4" s="29">
        <v>1</v>
      </c>
      <c r="AC4" s="6" t="s">
        <v>91</v>
      </c>
      <c r="AD4" s="10">
        <v>96.5</v>
      </c>
      <c r="AE4" s="37"/>
      <c r="AF4" s="29">
        <v>17</v>
      </c>
      <c r="AG4" s="6" t="s">
        <v>84</v>
      </c>
      <c r="AH4" s="10">
        <v>91.5</v>
      </c>
    </row>
    <row r="5" spans="1:34" s="1" customFormat="1" ht="46.5" customHeight="1">
      <c r="A5" s="44"/>
      <c r="B5" s="44"/>
      <c r="C5" s="44"/>
      <c r="D5" s="45"/>
      <c r="E5" s="44"/>
      <c r="F5" s="4" t="s">
        <v>16</v>
      </c>
      <c r="G5" s="4" t="s">
        <v>12</v>
      </c>
      <c r="H5" s="4" t="s">
        <v>16</v>
      </c>
      <c r="I5" s="4" t="s">
        <v>12</v>
      </c>
      <c r="J5" s="4" t="s">
        <v>16</v>
      </c>
      <c r="K5" s="4" t="s">
        <v>12</v>
      </c>
      <c r="L5" s="4" t="s">
        <v>16</v>
      </c>
      <c r="M5" s="4" t="s">
        <v>12</v>
      </c>
      <c r="N5" s="47"/>
      <c r="O5" s="47"/>
      <c r="P5" s="44"/>
      <c r="R5" s="35" t="s">
        <v>2</v>
      </c>
      <c r="S5" s="21" t="s">
        <v>17</v>
      </c>
      <c r="T5" s="21" t="s">
        <v>18</v>
      </c>
      <c r="U5" s="21" t="s">
        <v>12</v>
      </c>
      <c r="V5" s="69"/>
      <c r="W5" s="21" t="s">
        <v>2</v>
      </c>
      <c r="X5" s="21" t="s">
        <v>17</v>
      </c>
      <c r="Y5" s="21" t="s">
        <v>18</v>
      </c>
      <c r="Z5" s="21" t="s">
        <v>12</v>
      </c>
      <c r="AA5" s="28"/>
      <c r="AB5" s="29">
        <v>1</v>
      </c>
      <c r="AC5" s="6" t="s">
        <v>69</v>
      </c>
      <c r="AD5" s="10">
        <v>96.5</v>
      </c>
      <c r="AE5" s="37"/>
      <c r="AF5" s="29">
        <v>17</v>
      </c>
      <c r="AG5" s="6" t="s">
        <v>81</v>
      </c>
      <c r="AH5" s="10">
        <v>91.5</v>
      </c>
    </row>
    <row r="6" spans="1:34" ht="24.2" customHeight="1">
      <c r="A6" s="5">
        <v>1</v>
      </c>
      <c r="B6" s="6" t="s">
        <v>26</v>
      </c>
      <c r="C6" s="7">
        <f t="shared" ref="C6:C23" si="0">D6*0.3+E6*0.4+N6*0.05+O6*0.05+P6*0.2</f>
        <v>94.954999999999984</v>
      </c>
      <c r="D6" s="8">
        <v>97.4</v>
      </c>
      <c r="E6" s="9">
        <f t="shared" ref="E6:E27" si="1">AVERAGE(G6,I6,K6,M6)</f>
        <v>92.9</v>
      </c>
      <c r="F6" s="6" t="s">
        <v>104</v>
      </c>
      <c r="G6" s="10">
        <v>89.6</v>
      </c>
      <c r="H6" s="6" t="s">
        <v>106</v>
      </c>
      <c r="I6" s="10">
        <v>96.2</v>
      </c>
      <c r="J6" s="6"/>
      <c r="K6" s="10"/>
      <c r="L6" s="10"/>
      <c r="M6" s="10"/>
      <c r="N6" s="10">
        <v>96</v>
      </c>
      <c r="O6" s="10">
        <v>93.5</v>
      </c>
      <c r="P6" s="10">
        <v>95.5</v>
      </c>
      <c r="R6" s="22">
        <v>1</v>
      </c>
      <c r="S6" s="6" t="s">
        <v>23</v>
      </c>
      <c r="T6" s="10" t="s">
        <v>96</v>
      </c>
      <c r="U6" s="10">
        <v>97.5</v>
      </c>
      <c r="V6" s="70"/>
      <c r="W6" s="22">
        <v>13</v>
      </c>
      <c r="X6" s="6" t="s">
        <v>37</v>
      </c>
      <c r="Y6" s="10" t="s">
        <v>108</v>
      </c>
      <c r="Z6" s="10">
        <v>93.5</v>
      </c>
      <c r="AA6" s="28"/>
      <c r="AB6" s="29">
        <v>3</v>
      </c>
      <c r="AC6" s="6" t="s">
        <v>106</v>
      </c>
      <c r="AD6" s="10">
        <v>96.2</v>
      </c>
      <c r="AE6" s="37"/>
      <c r="AF6" s="29">
        <v>20</v>
      </c>
      <c r="AG6" s="6" t="s">
        <v>50</v>
      </c>
      <c r="AH6" s="10">
        <v>91</v>
      </c>
    </row>
    <row r="7" spans="1:34" ht="24.2" customHeight="1">
      <c r="A7" s="5">
        <v>2</v>
      </c>
      <c r="B7" s="6" t="s">
        <v>20</v>
      </c>
      <c r="C7" s="7">
        <f t="shared" si="0"/>
        <v>94.610000000000014</v>
      </c>
      <c r="D7" s="8">
        <v>95.1</v>
      </c>
      <c r="E7" s="9">
        <f t="shared" si="1"/>
        <v>95.2</v>
      </c>
      <c r="F7" s="10"/>
      <c r="G7" s="10"/>
      <c r="H7" s="6" t="s">
        <v>87</v>
      </c>
      <c r="I7" s="10">
        <v>95.2</v>
      </c>
      <c r="J7" s="6"/>
      <c r="K7" s="10"/>
      <c r="L7" s="10"/>
      <c r="M7" s="10"/>
      <c r="N7" s="10">
        <v>98</v>
      </c>
      <c r="O7" s="10">
        <v>94</v>
      </c>
      <c r="P7" s="10">
        <v>92</v>
      </c>
      <c r="R7" s="22">
        <v>1</v>
      </c>
      <c r="S7" s="6" t="s">
        <v>33</v>
      </c>
      <c r="T7" s="10" t="s">
        <v>72</v>
      </c>
      <c r="U7" s="10">
        <v>97.5</v>
      </c>
      <c r="V7" s="70"/>
      <c r="W7" s="22">
        <v>17</v>
      </c>
      <c r="X7" s="6" t="s">
        <v>41</v>
      </c>
      <c r="Y7" s="10" t="s">
        <v>76</v>
      </c>
      <c r="Z7" s="10">
        <v>93</v>
      </c>
      <c r="AA7" s="28"/>
      <c r="AB7" s="29">
        <v>4</v>
      </c>
      <c r="AC7" s="6" t="s">
        <v>71</v>
      </c>
      <c r="AD7" s="10">
        <v>96</v>
      </c>
      <c r="AE7" s="37"/>
      <c r="AF7" s="29">
        <v>20</v>
      </c>
      <c r="AG7" s="6" t="s">
        <v>97</v>
      </c>
      <c r="AH7" s="10">
        <v>91</v>
      </c>
    </row>
    <row r="8" spans="1:34" ht="24.2" customHeight="1">
      <c r="A8" s="5">
        <v>3</v>
      </c>
      <c r="B8" s="6" t="s">
        <v>19</v>
      </c>
      <c r="C8" s="7">
        <f t="shared" si="0"/>
        <v>94.055000000000007</v>
      </c>
      <c r="D8" s="8">
        <v>90.85</v>
      </c>
      <c r="E8" s="9">
        <f t="shared" si="1"/>
        <v>96.25</v>
      </c>
      <c r="F8" s="10"/>
      <c r="G8" s="10"/>
      <c r="H8" s="6" t="s">
        <v>91</v>
      </c>
      <c r="I8" s="10">
        <v>96.5</v>
      </c>
      <c r="J8" s="6" t="s">
        <v>92</v>
      </c>
      <c r="K8" s="10">
        <v>96</v>
      </c>
      <c r="L8" s="10"/>
      <c r="M8" s="10"/>
      <c r="N8" s="10">
        <v>86</v>
      </c>
      <c r="O8" s="10">
        <v>98</v>
      </c>
      <c r="P8" s="10">
        <v>95.5</v>
      </c>
      <c r="R8" s="22">
        <v>1</v>
      </c>
      <c r="S8" s="6" t="s">
        <v>41</v>
      </c>
      <c r="T8" s="26" t="s">
        <v>77</v>
      </c>
      <c r="U8" s="10">
        <v>97.5</v>
      </c>
      <c r="V8" s="70"/>
      <c r="W8" s="22">
        <v>17</v>
      </c>
      <c r="X8" s="6" t="s">
        <v>29</v>
      </c>
      <c r="Y8" s="10" t="s">
        <v>63</v>
      </c>
      <c r="Z8" s="10">
        <v>93</v>
      </c>
      <c r="AA8" s="28"/>
      <c r="AB8" s="29">
        <v>4</v>
      </c>
      <c r="AC8" s="6" t="s">
        <v>101</v>
      </c>
      <c r="AD8" s="10">
        <v>96</v>
      </c>
      <c r="AE8" s="37"/>
      <c r="AF8" s="29">
        <v>20</v>
      </c>
      <c r="AG8" s="6" t="s">
        <v>70</v>
      </c>
      <c r="AH8" s="10">
        <v>91</v>
      </c>
    </row>
    <row r="9" spans="1:34" ht="24.2" customHeight="1">
      <c r="A9" s="5">
        <v>4</v>
      </c>
      <c r="B9" s="6" t="s">
        <v>42</v>
      </c>
      <c r="C9" s="7">
        <f t="shared" si="0"/>
        <v>93.960000000000008</v>
      </c>
      <c r="D9" s="8">
        <v>90.2</v>
      </c>
      <c r="E9" s="9">
        <f t="shared" si="1"/>
        <v>96</v>
      </c>
      <c r="F9" s="6"/>
      <c r="G9" s="10"/>
      <c r="H9" s="6" t="s">
        <v>71</v>
      </c>
      <c r="I9" s="10">
        <v>96</v>
      </c>
      <c r="J9" s="6"/>
      <c r="K9" s="10"/>
      <c r="L9" s="6"/>
      <c r="M9" s="10"/>
      <c r="N9" s="10">
        <v>90</v>
      </c>
      <c r="O9" s="10">
        <v>96</v>
      </c>
      <c r="P9" s="10">
        <v>96</v>
      </c>
      <c r="R9" s="22">
        <v>4</v>
      </c>
      <c r="S9" s="6" t="s">
        <v>42</v>
      </c>
      <c r="T9" s="10" t="s">
        <v>111</v>
      </c>
      <c r="U9" s="10">
        <v>96</v>
      </c>
      <c r="V9" s="70"/>
      <c r="W9" s="22">
        <v>19</v>
      </c>
      <c r="X9" s="6" t="s">
        <v>27</v>
      </c>
      <c r="Y9" s="10" t="s">
        <v>61</v>
      </c>
      <c r="Z9" s="10">
        <v>92</v>
      </c>
      <c r="AA9" s="28"/>
      <c r="AB9" s="29">
        <v>4</v>
      </c>
      <c r="AC9" s="6" t="s">
        <v>92</v>
      </c>
      <c r="AD9" s="10">
        <v>96</v>
      </c>
      <c r="AE9" s="37"/>
      <c r="AF9" s="29">
        <v>23</v>
      </c>
      <c r="AG9" s="6" t="s">
        <v>62</v>
      </c>
      <c r="AH9" s="10">
        <v>90.5</v>
      </c>
    </row>
    <row r="10" spans="1:34" ht="24.2" customHeight="1">
      <c r="A10" s="5">
        <v>5</v>
      </c>
      <c r="B10" s="6" t="s">
        <v>40</v>
      </c>
      <c r="C10" s="7">
        <f t="shared" si="0"/>
        <v>93.625000000000014</v>
      </c>
      <c r="D10" s="8">
        <v>91.25</v>
      </c>
      <c r="E10" s="9">
        <f t="shared" si="1"/>
        <v>94.5</v>
      </c>
      <c r="F10" s="34"/>
      <c r="G10" s="10"/>
      <c r="H10" s="6" t="s">
        <v>89</v>
      </c>
      <c r="I10" s="10">
        <v>94.5</v>
      </c>
      <c r="J10" s="6"/>
      <c r="K10" s="10"/>
      <c r="L10" s="6"/>
      <c r="M10" s="10"/>
      <c r="N10" s="10">
        <v>100</v>
      </c>
      <c r="O10" s="10">
        <v>85</v>
      </c>
      <c r="P10" s="10">
        <v>96</v>
      </c>
      <c r="R10" s="22">
        <v>4</v>
      </c>
      <c r="S10" s="6" t="s">
        <v>40</v>
      </c>
      <c r="T10" s="10" t="s">
        <v>88</v>
      </c>
      <c r="U10" s="10">
        <v>96</v>
      </c>
      <c r="V10" s="70"/>
      <c r="W10" s="22">
        <v>19</v>
      </c>
      <c r="X10" s="6" t="s">
        <v>22</v>
      </c>
      <c r="Y10" s="10" t="s">
        <v>67</v>
      </c>
      <c r="Z10" s="10">
        <v>92</v>
      </c>
      <c r="AA10" s="28"/>
      <c r="AB10" s="29">
        <v>7</v>
      </c>
      <c r="AC10" s="6" t="s">
        <v>87</v>
      </c>
      <c r="AD10" s="10">
        <v>95.2</v>
      </c>
      <c r="AE10" s="37"/>
      <c r="AF10" s="29">
        <v>24</v>
      </c>
      <c r="AG10" s="6" t="s">
        <v>109</v>
      </c>
      <c r="AH10" s="10">
        <v>90</v>
      </c>
    </row>
    <row r="11" spans="1:34" ht="24.2" customHeight="1">
      <c r="A11" s="5">
        <v>6</v>
      </c>
      <c r="B11" s="6" t="s">
        <v>34</v>
      </c>
      <c r="C11" s="7">
        <f t="shared" si="0"/>
        <v>92.923333333333332</v>
      </c>
      <c r="D11" s="8">
        <v>96.1</v>
      </c>
      <c r="E11" s="9">
        <f t="shared" si="1"/>
        <v>90.233333333333334</v>
      </c>
      <c r="F11" s="6"/>
      <c r="G11" s="10"/>
      <c r="H11" s="6" t="s">
        <v>51</v>
      </c>
      <c r="I11" s="10">
        <v>89.5</v>
      </c>
      <c r="J11" s="6" t="s">
        <v>52</v>
      </c>
      <c r="K11" s="10">
        <v>89.5</v>
      </c>
      <c r="L11" s="6" t="s">
        <v>53</v>
      </c>
      <c r="M11" s="10">
        <v>91.7</v>
      </c>
      <c r="N11" s="10">
        <v>88</v>
      </c>
      <c r="O11" s="10">
        <v>96</v>
      </c>
      <c r="P11" s="10">
        <v>94</v>
      </c>
      <c r="R11" s="22">
        <v>6</v>
      </c>
      <c r="S11" s="6" t="s">
        <v>21</v>
      </c>
      <c r="T11" s="10" t="s">
        <v>49</v>
      </c>
      <c r="U11" s="10">
        <v>95.5</v>
      </c>
      <c r="V11" s="70"/>
      <c r="W11" s="22">
        <v>19</v>
      </c>
      <c r="X11" s="6" t="s">
        <v>20</v>
      </c>
      <c r="Y11" s="10" t="s">
        <v>85</v>
      </c>
      <c r="Z11" s="10">
        <v>92</v>
      </c>
      <c r="AA11" s="28"/>
      <c r="AB11" s="29">
        <v>8</v>
      </c>
      <c r="AC11" s="6" t="s">
        <v>89</v>
      </c>
      <c r="AD11" s="10">
        <v>94.5</v>
      </c>
      <c r="AE11" s="37"/>
      <c r="AF11" s="29">
        <v>25</v>
      </c>
      <c r="AG11" s="6" t="s">
        <v>57</v>
      </c>
      <c r="AH11" s="10">
        <v>89.7</v>
      </c>
    </row>
    <row r="12" spans="1:34" ht="24.2" customHeight="1">
      <c r="A12" s="5">
        <v>7</v>
      </c>
      <c r="B12" s="6" t="s">
        <v>23</v>
      </c>
      <c r="C12" s="7">
        <f t="shared" si="0"/>
        <v>92.81</v>
      </c>
      <c r="D12" s="8">
        <v>94.7</v>
      </c>
      <c r="E12" s="9">
        <f t="shared" si="1"/>
        <v>91</v>
      </c>
      <c r="F12" s="6"/>
      <c r="G12" s="10"/>
      <c r="H12" s="6" t="s">
        <v>97</v>
      </c>
      <c r="I12" s="10">
        <v>91</v>
      </c>
      <c r="J12" s="6"/>
      <c r="K12" s="10"/>
      <c r="L12" s="6"/>
      <c r="M12" s="10"/>
      <c r="N12" s="10">
        <v>80</v>
      </c>
      <c r="O12" s="10">
        <v>90</v>
      </c>
      <c r="P12" s="10">
        <v>97.5</v>
      </c>
      <c r="R12" s="22">
        <v>6</v>
      </c>
      <c r="S12" s="6" t="s">
        <v>19</v>
      </c>
      <c r="T12" s="10" t="s">
        <v>90</v>
      </c>
      <c r="U12" s="10">
        <v>95.5</v>
      </c>
      <c r="V12" s="70"/>
      <c r="W12" s="22">
        <v>19</v>
      </c>
      <c r="X12" s="6" t="s">
        <v>28</v>
      </c>
      <c r="Y12" s="23" t="s">
        <v>83</v>
      </c>
      <c r="Z12" s="23">
        <v>92</v>
      </c>
      <c r="AA12" s="28"/>
      <c r="AB12" s="29">
        <v>9</v>
      </c>
      <c r="AC12" s="6" t="s">
        <v>107</v>
      </c>
      <c r="AD12" s="10">
        <v>93.5</v>
      </c>
      <c r="AE12" s="37"/>
      <c r="AF12" s="29">
        <v>26</v>
      </c>
      <c r="AG12" s="6" t="s">
        <v>104</v>
      </c>
      <c r="AH12" s="10">
        <v>89.6</v>
      </c>
    </row>
    <row r="13" spans="1:34" ht="24.2" customHeight="1">
      <c r="A13" s="5">
        <v>8</v>
      </c>
      <c r="B13" s="6" t="s">
        <v>33</v>
      </c>
      <c r="C13" s="7">
        <f t="shared" si="0"/>
        <v>92.64</v>
      </c>
      <c r="D13" s="8">
        <v>91.55</v>
      </c>
      <c r="E13" s="9">
        <f t="shared" si="1"/>
        <v>90.25</v>
      </c>
      <c r="F13" s="6" t="s">
        <v>74</v>
      </c>
      <c r="G13" s="10">
        <v>88.5</v>
      </c>
      <c r="H13" s="6" t="s">
        <v>75</v>
      </c>
      <c r="I13" s="10">
        <v>92</v>
      </c>
      <c r="J13" s="6"/>
      <c r="K13" s="10"/>
      <c r="L13" s="6"/>
      <c r="M13" s="10"/>
      <c r="N13" s="10">
        <v>100</v>
      </c>
      <c r="O13" s="10">
        <v>91.5</v>
      </c>
      <c r="P13" s="10">
        <v>97.5</v>
      </c>
      <c r="R13" s="22">
        <v>6</v>
      </c>
      <c r="S13" s="6" t="s">
        <v>28</v>
      </c>
      <c r="T13" s="23" t="s">
        <v>82</v>
      </c>
      <c r="U13" s="10">
        <v>95.5</v>
      </c>
      <c r="V13" s="70"/>
      <c r="W13" s="22">
        <v>23</v>
      </c>
      <c r="X13" s="6" t="s">
        <v>30</v>
      </c>
      <c r="Y13" s="10" t="s">
        <v>110</v>
      </c>
      <c r="Z13" s="10">
        <v>91.5</v>
      </c>
      <c r="AA13" s="28"/>
      <c r="AB13" s="29">
        <v>10</v>
      </c>
      <c r="AC13" s="6" t="s">
        <v>94</v>
      </c>
      <c r="AD13" s="10">
        <v>93</v>
      </c>
      <c r="AE13" s="37"/>
      <c r="AF13" s="29">
        <v>27</v>
      </c>
      <c r="AG13" s="6" t="s">
        <v>51</v>
      </c>
      <c r="AH13" s="10">
        <v>89.5</v>
      </c>
    </row>
    <row r="14" spans="1:34" ht="24.2" customHeight="1">
      <c r="A14" s="5">
        <v>9</v>
      </c>
      <c r="B14" s="6" t="s">
        <v>37</v>
      </c>
      <c r="C14" s="7">
        <f t="shared" si="0"/>
        <v>92.245000000000005</v>
      </c>
      <c r="D14" s="8">
        <v>94.9</v>
      </c>
      <c r="E14" s="9">
        <f t="shared" si="1"/>
        <v>91.75</v>
      </c>
      <c r="F14" s="6"/>
      <c r="G14" s="10"/>
      <c r="H14" s="6" t="s">
        <v>107</v>
      </c>
      <c r="I14" s="10">
        <v>93.5</v>
      </c>
      <c r="J14" s="6" t="s">
        <v>109</v>
      </c>
      <c r="K14" s="10">
        <v>90</v>
      </c>
      <c r="L14" s="6"/>
      <c r="M14" s="10"/>
      <c r="N14" s="10">
        <v>72</v>
      </c>
      <c r="O14" s="10">
        <v>95.5</v>
      </c>
      <c r="P14" s="10">
        <v>93.5</v>
      </c>
      <c r="R14" s="22">
        <v>6</v>
      </c>
      <c r="S14" s="6" t="s">
        <v>26</v>
      </c>
      <c r="T14" s="10" t="s">
        <v>105</v>
      </c>
      <c r="U14" s="10">
        <v>95.5</v>
      </c>
      <c r="V14" s="70"/>
      <c r="W14" s="22">
        <v>24</v>
      </c>
      <c r="X14" s="6" t="s">
        <v>32</v>
      </c>
      <c r="Y14" s="10" t="s">
        <v>79</v>
      </c>
      <c r="Z14" s="10">
        <v>91</v>
      </c>
      <c r="AA14" s="28"/>
      <c r="AB14" s="29">
        <v>11</v>
      </c>
      <c r="AC14" s="6" t="s">
        <v>65</v>
      </c>
      <c r="AD14" s="10">
        <v>92.9</v>
      </c>
      <c r="AE14" s="37"/>
      <c r="AF14" s="29">
        <v>27</v>
      </c>
      <c r="AG14" s="6" t="s">
        <v>78</v>
      </c>
      <c r="AH14" s="10">
        <v>89.5</v>
      </c>
    </row>
    <row r="15" spans="1:34" ht="24.2" customHeight="1">
      <c r="A15" s="5">
        <v>10</v>
      </c>
      <c r="B15" s="6" t="s">
        <v>35</v>
      </c>
      <c r="C15" s="7">
        <f t="shared" si="0"/>
        <v>91.666000000000011</v>
      </c>
      <c r="D15" s="8">
        <v>92.47</v>
      </c>
      <c r="E15" s="9">
        <f t="shared" si="1"/>
        <v>92.75</v>
      </c>
      <c r="F15" s="6"/>
      <c r="G15" s="11"/>
      <c r="H15" s="6" t="s">
        <v>94</v>
      </c>
      <c r="I15" s="10">
        <v>93</v>
      </c>
      <c r="J15" s="6" t="s">
        <v>95</v>
      </c>
      <c r="K15" s="10">
        <v>92.5</v>
      </c>
      <c r="L15" s="6"/>
      <c r="M15" s="10"/>
      <c r="N15" s="10">
        <v>86</v>
      </c>
      <c r="O15" s="10">
        <v>86.5</v>
      </c>
      <c r="P15" s="10">
        <v>91</v>
      </c>
      <c r="R15" s="22">
        <v>10</v>
      </c>
      <c r="S15" s="6" t="s">
        <v>38</v>
      </c>
      <c r="T15" s="10" t="s">
        <v>58</v>
      </c>
      <c r="U15" s="10">
        <v>95</v>
      </c>
      <c r="V15" s="70"/>
      <c r="W15" s="22">
        <v>24</v>
      </c>
      <c r="X15" s="6" t="s">
        <v>35</v>
      </c>
      <c r="Y15" s="10" t="s">
        <v>93</v>
      </c>
      <c r="Z15" s="10">
        <v>91</v>
      </c>
      <c r="AA15" s="28"/>
      <c r="AB15" s="29">
        <v>12</v>
      </c>
      <c r="AC15" s="6" t="s">
        <v>60</v>
      </c>
      <c r="AD15" s="10">
        <v>92.5</v>
      </c>
      <c r="AE15" s="37"/>
      <c r="AF15" s="29">
        <v>27</v>
      </c>
      <c r="AG15" s="6" t="s">
        <v>52</v>
      </c>
      <c r="AH15" s="10">
        <v>89.5</v>
      </c>
    </row>
    <row r="16" spans="1:34" ht="24.2" customHeight="1">
      <c r="A16" s="5">
        <v>11</v>
      </c>
      <c r="B16" s="6" t="s">
        <v>29</v>
      </c>
      <c r="C16" s="7">
        <f t="shared" si="0"/>
        <v>91.337666666666678</v>
      </c>
      <c r="D16" s="8">
        <v>92.27</v>
      </c>
      <c r="E16" s="9">
        <f t="shared" si="1"/>
        <v>89.766666666666666</v>
      </c>
      <c r="F16" s="6"/>
      <c r="G16" s="10"/>
      <c r="H16" s="6" t="s">
        <v>64</v>
      </c>
      <c r="I16" s="10">
        <v>84.2</v>
      </c>
      <c r="J16" s="6" t="s">
        <v>65</v>
      </c>
      <c r="K16" s="10">
        <v>92.9</v>
      </c>
      <c r="L16" s="6" t="s">
        <v>66</v>
      </c>
      <c r="M16" s="10">
        <v>92.2</v>
      </c>
      <c r="N16" s="10">
        <v>90</v>
      </c>
      <c r="O16" s="10">
        <v>93</v>
      </c>
      <c r="P16" s="10">
        <v>93</v>
      </c>
      <c r="R16" s="22">
        <v>11</v>
      </c>
      <c r="S16" s="6" t="s">
        <v>39</v>
      </c>
      <c r="T16" s="10" t="s">
        <v>102</v>
      </c>
      <c r="U16" s="10">
        <v>94</v>
      </c>
      <c r="V16" s="70"/>
      <c r="W16" s="22">
        <v>26</v>
      </c>
      <c r="X16" s="6" t="s">
        <v>30</v>
      </c>
      <c r="Y16" s="10" t="s">
        <v>68</v>
      </c>
      <c r="Z16" s="10">
        <v>90.5</v>
      </c>
      <c r="AA16" s="28"/>
      <c r="AB16" s="29">
        <v>12</v>
      </c>
      <c r="AC16" s="6" t="s">
        <v>95</v>
      </c>
      <c r="AD16" s="10">
        <v>92.5</v>
      </c>
      <c r="AE16" s="37"/>
      <c r="AF16" s="29">
        <v>30</v>
      </c>
      <c r="AG16" s="6" t="s">
        <v>103</v>
      </c>
      <c r="AH16" s="10">
        <v>89</v>
      </c>
    </row>
    <row r="17" spans="1:36" ht="24.2" customHeight="1">
      <c r="A17" s="5">
        <v>12</v>
      </c>
      <c r="B17" s="6" t="s">
        <v>32</v>
      </c>
      <c r="C17" s="7">
        <f t="shared" si="0"/>
        <v>91.295000000000002</v>
      </c>
      <c r="D17" s="8">
        <v>90.4</v>
      </c>
      <c r="E17" s="9">
        <f t="shared" si="1"/>
        <v>91.5</v>
      </c>
      <c r="F17" s="6"/>
      <c r="G17" s="10"/>
      <c r="H17" s="6" t="s">
        <v>80</v>
      </c>
      <c r="I17" s="10">
        <v>91.5</v>
      </c>
      <c r="J17" s="6" t="s">
        <v>81</v>
      </c>
      <c r="K17" s="10">
        <v>91.5</v>
      </c>
      <c r="L17" s="6"/>
      <c r="M17" s="10"/>
      <c r="N17" s="10">
        <v>92</v>
      </c>
      <c r="O17" s="10">
        <v>95.5</v>
      </c>
      <c r="P17" s="10">
        <v>91</v>
      </c>
      <c r="R17" s="22">
        <v>11</v>
      </c>
      <c r="S17" s="6" t="s">
        <v>34</v>
      </c>
      <c r="T17" s="10" t="s">
        <v>54</v>
      </c>
      <c r="U17" s="10">
        <v>94</v>
      </c>
      <c r="V17" s="70"/>
      <c r="W17" s="22">
        <v>27</v>
      </c>
      <c r="X17" s="6" t="s">
        <v>38</v>
      </c>
      <c r="Y17" s="10" t="s">
        <v>59</v>
      </c>
      <c r="Z17" s="10">
        <v>90</v>
      </c>
      <c r="AB17" s="29">
        <v>14</v>
      </c>
      <c r="AC17" s="6" t="s">
        <v>66</v>
      </c>
      <c r="AD17" s="10">
        <v>92.2</v>
      </c>
      <c r="AE17" s="37"/>
      <c r="AF17" s="29">
        <v>31</v>
      </c>
      <c r="AG17" s="6" t="s">
        <v>74</v>
      </c>
      <c r="AH17" s="10">
        <v>88.5</v>
      </c>
    </row>
    <row r="18" spans="1:36" ht="24.2" customHeight="1">
      <c r="A18" s="5">
        <v>13</v>
      </c>
      <c r="B18" s="6" t="s">
        <v>28</v>
      </c>
      <c r="C18" s="7">
        <f t="shared" si="0"/>
        <v>91.274999999999991</v>
      </c>
      <c r="D18" s="8">
        <v>91.5</v>
      </c>
      <c r="E18" s="9">
        <f t="shared" si="1"/>
        <v>91.5</v>
      </c>
      <c r="F18" s="6"/>
      <c r="G18" s="10"/>
      <c r="H18" s="6" t="s">
        <v>84</v>
      </c>
      <c r="I18" s="10">
        <v>91.5</v>
      </c>
      <c r="J18" s="6"/>
      <c r="K18" s="10"/>
      <c r="L18" s="6"/>
      <c r="M18" s="10"/>
      <c r="N18" s="10">
        <v>70</v>
      </c>
      <c r="O18" s="10">
        <v>99.5</v>
      </c>
      <c r="P18" s="10">
        <v>93.75</v>
      </c>
      <c r="R18" s="22">
        <v>13</v>
      </c>
      <c r="S18" s="6" t="s">
        <v>30</v>
      </c>
      <c r="T18" s="10" t="s">
        <v>86</v>
      </c>
      <c r="U18" s="10">
        <v>93.5</v>
      </c>
      <c r="V18" s="70"/>
      <c r="W18" s="22">
        <v>28</v>
      </c>
      <c r="X18" s="6" t="s">
        <v>43</v>
      </c>
      <c r="Y18" s="10" t="s">
        <v>100</v>
      </c>
      <c r="Z18" s="10">
        <v>89.5</v>
      </c>
      <c r="AB18" s="29">
        <v>15</v>
      </c>
      <c r="AC18" s="6" t="s">
        <v>75</v>
      </c>
      <c r="AD18" s="10">
        <v>92</v>
      </c>
      <c r="AE18" s="37"/>
      <c r="AF18" s="29">
        <v>32</v>
      </c>
      <c r="AG18" s="6" t="s">
        <v>99</v>
      </c>
      <c r="AH18" s="10">
        <v>88.2</v>
      </c>
    </row>
    <row r="19" spans="1:36" ht="24.2" customHeight="1">
      <c r="A19" s="5">
        <v>14</v>
      </c>
      <c r="B19" s="6" t="s">
        <v>39</v>
      </c>
      <c r="C19" s="7">
        <f t="shared" si="0"/>
        <v>91.085000000000008</v>
      </c>
      <c r="D19" s="8">
        <v>94.95</v>
      </c>
      <c r="E19" s="9">
        <f t="shared" si="1"/>
        <v>89</v>
      </c>
      <c r="F19" s="6"/>
      <c r="G19" s="10"/>
      <c r="H19" s="6" t="s">
        <v>103</v>
      </c>
      <c r="I19" s="10">
        <v>89</v>
      </c>
      <c r="J19" s="10"/>
      <c r="K19" s="10"/>
      <c r="L19" s="10"/>
      <c r="M19" s="10"/>
      <c r="N19" s="10">
        <v>70</v>
      </c>
      <c r="O19" s="10">
        <v>94</v>
      </c>
      <c r="P19" s="10">
        <v>94</v>
      </c>
      <c r="R19" s="22">
        <v>13</v>
      </c>
      <c r="S19" s="6" t="s">
        <v>24</v>
      </c>
      <c r="T19" s="10" t="s">
        <v>56</v>
      </c>
      <c r="U19" s="10">
        <v>93.5</v>
      </c>
      <c r="V19" s="70"/>
      <c r="W19" s="22">
        <v>29</v>
      </c>
      <c r="X19" s="6" t="s">
        <v>25</v>
      </c>
      <c r="Y19" s="10" t="s">
        <v>55</v>
      </c>
      <c r="Z19" s="10">
        <v>88</v>
      </c>
      <c r="AB19" s="29">
        <v>16</v>
      </c>
      <c r="AC19" s="6" t="s">
        <v>53</v>
      </c>
      <c r="AD19" s="10">
        <v>91.7</v>
      </c>
      <c r="AE19" s="37"/>
      <c r="AF19" s="29">
        <v>33</v>
      </c>
      <c r="AG19" s="6" t="s">
        <v>64</v>
      </c>
      <c r="AH19" s="10">
        <v>84.2</v>
      </c>
    </row>
    <row r="20" spans="1:36" ht="24.2" customHeight="1">
      <c r="A20" s="5">
        <v>15</v>
      </c>
      <c r="B20" s="6" t="s">
        <v>27</v>
      </c>
      <c r="C20" s="7">
        <f t="shared" si="0"/>
        <v>90.92</v>
      </c>
      <c r="D20" s="8">
        <v>92.4</v>
      </c>
      <c r="E20" s="9">
        <f t="shared" si="1"/>
        <v>90.5</v>
      </c>
      <c r="F20" s="6"/>
      <c r="G20" s="10"/>
      <c r="H20" s="6" t="s">
        <v>62</v>
      </c>
      <c r="I20" s="10">
        <v>90.5</v>
      </c>
      <c r="J20" s="6"/>
      <c r="K20" s="10"/>
      <c r="L20" s="6"/>
      <c r="M20" s="10"/>
      <c r="N20" s="10">
        <v>76</v>
      </c>
      <c r="O20" s="10">
        <v>96</v>
      </c>
      <c r="P20" s="10">
        <v>92</v>
      </c>
      <c r="R20" s="22">
        <v>13</v>
      </c>
      <c r="S20" s="6" t="s">
        <v>36</v>
      </c>
      <c r="T20" s="10" t="s">
        <v>98</v>
      </c>
      <c r="U20" s="10">
        <v>93.5</v>
      </c>
      <c r="V20" s="71"/>
      <c r="W20" s="22">
        <v>30</v>
      </c>
      <c r="X20" s="6" t="s">
        <v>30</v>
      </c>
      <c r="Y20" s="10" t="s">
        <v>73</v>
      </c>
      <c r="Z20" s="10">
        <v>87.5</v>
      </c>
      <c r="AB20" s="29">
        <v>17</v>
      </c>
      <c r="AC20" s="6" t="s">
        <v>80</v>
      </c>
      <c r="AD20" s="10">
        <v>91.5</v>
      </c>
      <c r="AE20" s="37"/>
      <c r="AF20" s="29"/>
      <c r="AG20" s="10"/>
      <c r="AH20" s="10"/>
    </row>
    <row r="21" spans="1:36" ht="24.2" customHeight="1">
      <c r="A21" s="5">
        <v>16</v>
      </c>
      <c r="B21" s="6" t="s">
        <v>36</v>
      </c>
      <c r="C21" s="7">
        <f t="shared" si="0"/>
        <v>90.89</v>
      </c>
      <c r="D21" s="8">
        <v>92.2</v>
      </c>
      <c r="E21" s="9">
        <f t="shared" si="1"/>
        <v>88.2</v>
      </c>
      <c r="F21" s="6"/>
      <c r="G21" s="10"/>
      <c r="H21" s="6" t="s">
        <v>99</v>
      </c>
      <c r="I21" s="10">
        <v>88.2</v>
      </c>
      <c r="J21" s="6"/>
      <c r="K21" s="10"/>
      <c r="L21" s="10"/>
      <c r="M21" s="10"/>
      <c r="N21" s="10">
        <v>90</v>
      </c>
      <c r="O21" s="10">
        <v>95</v>
      </c>
      <c r="P21" s="10">
        <v>93.5</v>
      </c>
      <c r="R21" s="51" t="s">
        <v>112</v>
      </c>
      <c r="S21" s="52"/>
      <c r="T21" s="52"/>
      <c r="U21" s="52"/>
      <c r="V21" s="52"/>
      <c r="W21" s="52"/>
      <c r="X21" s="52"/>
      <c r="Y21" s="52"/>
      <c r="Z21" s="53"/>
      <c r="AE21" s="30"/>
      <c r="AF21" s="25"/>
      <c r="AJ21" s="19"/>
    </row>
    <row r="22" spans="1:36" ht="24.2" customHeight="1">
      <c r="A22" s="5">
        <v>17</v>
      </c>
      <c r="B22" s="6" t="s">
        <v>43</v>
      </c>
      <c r="C22" s="7">
        <f t="shared" si="0"/>
        <v>90.860000000000014</v>
      </c>
      <c r="D22" s="8">
        <v>88.2</v>
      </c>
      <c r="E22" s="9">
        <f t="shared" si="1"/>
        <v>96</v>
      </c>
      <c r="F22" s="6"/>
      <c r="G22" s="10"/>
      <c r="H22" s="6" t="s">
        <v>101</v>
      </c>
      <c r="I22" s="10">
        <v>96</v>
      </c>
      <c r="J22" s="6"/>
      <c r="K22" s="10"/>
      <c r="L22" s="10"/>
      <c r="M22" s="10"/>
      <c r="N22" s="10">
        <v>70</v>
      </c>
      <c r="O22" s="10">
        <v>92</v>
      </c>
      <c r="P22" s="10">
        <v>89.5</v>
      </c>
      <c r="R22" s="54"/>
      <c r="S22" s="55"/>
      <c r="T22" s="55"/>
      <c r="U22" s="55"/>
      <c r="V22" s="55"/>
      <c r="W22" s="55"/>
      <c r="X22" s="55"/>
      <c r="Y22" s="55"/>
      <c r="Z22" s="56"/>
      <c r="AE22" s="31"/>
      <c r="AF22" s="25"/>
      <c r="AJ22" s="19"/>
    </row>
    <row r="23" spans="1:36" ht="24.2" customHeight="1">
      <c r="A23" s="5">
        <v>18</v>
      </c>
      <c r="B23" s="6" t="s">
        <v>24</v>
      </c>
      <c r="C23" s="7">
        <f t="shared" si="0"/>
        <v>90.78</v>
      </c>
      <c r="D23" s="8">
        <v>88</v>
      </c>
      <c r="E23" s="9">
        <f t="shared" si="1"/>
        <v>89.7</v>
      </c>
      <c r="F23" s="10"/>
      <c r="G23" s="10"/>
      <c r="H23" s="6" t="s">
        <v>57</v>
      </c>
      <c r="I23" s="10">
        <v>89.7</v>
      </c>
      <c r="J23" s="6"/>
      <c r="K23" s="10"/>
      <c r="L23" s="6"/>
      <c r="M23" s="10"/>
      <c r="N23" s="10">
        <v>100</v>
      </c>
      <c r="O23" s="10">
        <v>96</v>
      </c>
      <c r="P23" s="10">
        <v>93.5</v>
      </c>
      <c r="R23" s="54"/>
      <c r="S23" s="55"/>
      <c r="T23" s="55"/>
      <c r="U23" s="55"/>
      <c r="V23" s="55"/>
      <c r="W23" s="55"/>
      <c r="X23" s="55"/>
      <c r="Y23" s="55"/>
      <c r="Z23" s="56"/>
      <c r="AE23" s="31"/>
      <c r="AF23" s="25"/>
      <c r="AJ23" s="19"/>
    </row>
    <row r="24" spans="1:36" ht="24.2" customHeight="1">
      <c r="A24" s="5">
        <v>19</v>
      </c>
      <c r="B24" s="6" t="s">
        <v>31</v>
      </c>
      <c r="C24" s="7">
        <v>90.55</v>
      </c>
      <c r="D24" s="8">
        <v>86</v>
      </c>
      <c r="E24" s="9">
        <f t="shared" si="1"/>
        <v>92.5</v>
      </c>
      <c r="F24" s="10"/>
      <c r="G24" s="10"/>
      <c r="H24" s="6" t="s">
        <v>60</v>
      </c>
      <c r="I24" s="10">
        <v>92.5</v>
      </c>
      <c r="J24" s="6"/>
      <c r="K24" s="10"/>
      <c r="L24" s="6"/>
      <c r="M24" s="10"/>
      <c r="N24" s="10">
        <v>82</v>
      </c>
      <c r="O24" s="10">
        <v>95.5</v>
      </c>
      <c r="P24" s="10">
        <v>92.5</v>
      </c>
      <c r="R24" s="54"/>
      <c r="S24" s="55"/>
      <c r="T24" s="55"/>
      <c r="U24" s="55"/>
      <c r="V24" s="55"/>
      <c r="W24" s="55"/>
      <c r="X24" s="55"/>
      <c r="Y24" s="55"/>
      <c r="Z24" s="56"/>
      <c r="AE24" s="31"/>
      <c r="AF24" s="25"/>
      <c r="AJ24" s="19"/>
    </row>
    <row r="25" spans="1:36" ht="24" customHeight="1">
      <c r="A25" s="5">
        <v>20</v>
      </c>
      <c r="B25" s="6" t="s">
        <v>21</v>
      </c>
      <c r="C25" s="7">
        <f>D25*0.3+E25*0.4+N25*0.05+O25*0.05+P25*0.2</f>
        <v>90.5</v>
      </c>
      <c r="D25" s="8">
        <v>86</v>
      </c>
      <c r="E25" s="9">
        <f t="shared" si="1"/>
        <v>91</v>
      </c>
      <c r="F25" s="6"/>
      <c r="G25" s="10"/>
      <c r="H25" s="6" t="s">
        <v>50</v>
      </c>
      <c r="I25" s="10">
        <v>91</v>
      </c>
      <c r="J25" s="6"/>
      <c r="K25" s="10"/>
      <c r="L25" s="6"/>
      <c r="M25" s="10"/>
      <c r="N25" s="10">
        <v>90</v>
      </c>
      <c r="O25" s="10">
        <v>94</v>
      </c>
      <c r="P25" s="10">
        <v>95.5</v>
      </c>
      <c r="R25" s="54"/>
      <c r="S25" s="55"/>
      <c r="T25" s="55"/>
      <c r="U25" s="55"/>
      <c r="V25" s="55"/>
      <c r="W25" s="55"/>
      <c r="X25" s="55"/>
      <c r="Y25" s="55"/>
      <c r="Z25" s="56"/>
      <c r="AE25" s="32"/>
      <c r="AF25" s="32"/>
    </row>
    <row r="26" spans="1:36" ht="24.2" customHeight="1">
      <c r="A26" s="5">
        <v>21</v>
      </c>
      <c r="B26" s="6" t="s">
        <v>41</v>
      </c>
      <c r="C26" s="7">
        <f>D26*0.3+E26*0.4+N26*0.05+O26*0.05+P26*0.2</f>
        <v>89.725000000000009</v>
      </c>
      <c r="D26" s="8">
        <v>87.5</v>
      </c>
      <c r="E26" s="9">
        <f t="shared" si="1"/>
        <v>89.5</v>
      </c>
      <c r="F26" s="6"/>
      <c r="G26" s="10"/>
      <c r="H26" s="6" t="s">
        <v>78</v>
      </c>
      <c r="I26" s="10">
        <v>89.5</v>
      </c>
      <c r="J26" s="6"/>
      <c r="K26" s="10"/>
      <c r="L26" s="6"/>
      <c r="M26" s="10"/>
      <c r="N26" s="10">
        <v>80</v>
      </c>
      <c r="O26" s="10">
        <v>92.5</v>
      </c>
      <c r="P26" s="10">
        <v>95.25</v>
      </c>
      <c r="R26" s="54"/>
      <c r="S26" s="55"/>
      <c r="T26" s="55"/>
      <c r="U26" s="55"/>
      <c r="V26" s="55"/>
      <c r="W26" s="55"/>
      <c r="X26" s="55"/>
      <c r="Y26" s="55"/>
      <c r="Z26" s="56"/>
      <c r="AE26" s="32"/>
      <c r="AF26" s="32"/>
      <c r="AG26" s="32"/>
      <c r="AH26" s="32"/>
      <c r="AI26" s="19"/>
    </row>
    <row r="27" spans="1:36" ht="24.2" customHeight="1">
      <c r="A27" s="5">
        <v>22</v>
      </c>
      <c r="B27" s="6" t="s">
        <v>22</v>
      </c>
      <c r="C27" s="7">
        <f>D27*0.3+E27*0.4+N27*0.05+O27*0.05+P27*0.2</f>
        <v>89</v>
      </c>
      <c r="D27" s="8">
        <v>81</v>
      </c>
      <c r="E27" s="9">
        <f t="shared" si="1"/>
        <v>93.75</v>
      </c>
      <c r="F27" s="6" t="s">
        <v>70</v>
      </c>
      <c r="G27" s="10">
        <v>91</v>
      </c>
      <c r="H27" s="6" t="s">
        <v>69</v>
      </c>
      <c r="I27" s="10">
        <v>96.5</v>
      </c>
      <c r="J27" s="6"/>
      <c r="K27" s="10"/>
      <c r="L27" s="6"/>
      <c r="M27" s="10"/>
      <c r="N27" s="10">
        <v>80</v>
      </c>
      <c r="O27" s="10">
        <v>96</v>
      </c>
      <c r="P27" s="10">
        <v>92</v>
      </c>
      <c r="R27" s="54"/>
      <c r="S27" s="55"/>
      <c r="T27" s="55"/>
      <c r="U27" s="55"/>
      <c r="V27" s="55"/>
      <c r="W27" s="55"/>
      <c r="X27" s="55"/>
      <c r="Y27" s="55"/>
      <c r="Z27" s="56"/>
      <c r="AE27" s="32"/>
      <c r="AF27" s="32"/>
      <c r="AG27" s="26"/>
      <c r="AH27" s="26"/>
      <c r="AI27" s="26"/>
    </row>
    <row r="28" spans="1:36" ht="28.5" customHeight="1">
      <c r="A28" s="68" t="s">
        <v>44</v>
      </c>
      <c r="B28" s="68"/>
      <c r="C28" s="10">
        <f>AVERAGE(C6:C27)</f>
        <v>91.895772727272742</v>
      </c>
      <c r="D28" s="12"/>
      <c r="E28" s="10">
        <f>AVERAGE(E6:E27)</f>
        <v>91.98863636363636</v>
      </c>
      <c r="F28" s="10"/>
      <c r="G28" s="10"/>
      <c r="H28" s="10"/>
      <c r="I28" s="10"/>
      <c r="J28" s="10"/>
      <c r="K28" s="10"/>
      <c r="L28" s="10"/>
      <c r="M28" s="10"/>
      <c r="N28" s="10">
        <f>AVERAGE(N6:N27)</f>
        <v>85.727272727272734</v>
      </c>
      <c r="O28" s="17">
        <f>AVERAGE(O6:O27)</f>
        <v>93.86363636363636</v>
      </c>
      <c r="P28" s="10">
        <f>AVERAGE(P6:P27)</f>
        <v>93.818181818181813</v>
      </c>
      <c r="R28" s="57"/>
      <c r="S28" s="58"/>
      <c r="T28" s="58"/>
      <c r="U28" s="58"/>
      <c r="V28" s="58"/>
      <c r="W28" s="58"/>
      <c r="X28" s="58"/>
      <c r="Y28" s="58"/>
      <c r="Z28" s="59"/>
      <c r="AE28" s="26"/>
      <c r="AF28" s="26"/>
      <c r="AG28" s="32"/>
      <c r="AH28" s="32"/>
      <c r="AI28" s="19"/>
    </row>
    <row r="29" spans="1:36" ht="20.100000000000001" customHeight="1">
      <c r="A29" s="63" t="s">
        <v>45</v>
      </c>
      <c r="B29" s="64"/>
      <c r="C29" s="65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R29" s="60"/>
      <c r="S29" s="61"/>
      <c r="T29" s="61"/>
      <c r="U29" s="61"/>
      <c r="V29" s="61"/>
      <c r="W29" s="61"/>
      <c r="X29" s="61"/>
      <c r="Y29" s="61"/>
      <c r="Z29" s="62"/>
      <c r="AE29" s="32"/>
      <c r="AF29" s="32"/>
      <c r="AG29" s="33"/>
      <c r="AH29" s="26"/>
      <c r="AI29" s="26"/>
    </row>
    <row r="30" spans="1:36" ht="20.100000000000001" customHeight="1">
      <c r="A30" s="13"/>
      <c r="AE30" s="26"/>
      <c r="AF30" s="26"/>
      <c r="AG30" s="26"/>
      <c r="AH30" s="26"/>
      <c r="AI30" s="26"/>
    </row>
    <row r="31" spans="1:36" ht="20.100000000000001" customHeight="1">
      <c r="A31" s="13"/>
      <c r="AE31" s="26"/>
      <c r="AF31" s="26"/>
      <c r="AG31" s="33"/>
      <c r="AH31" s="26"/>
      <c r="AI31" s="26"/>
    </row>
    <row r="32" spans="1:36" ht="20.100000000000001" customHeight="1">
      <c r="A32" s="13"/>
      <c r="AE32" s="26"/>
      <c r="AF32" s="26"/>
      <c r="AG32" s="26"/>
      <c r="AH32" s="26"/>
      <c r="AI32" s="26"/>
    </row>
    <row r="33" spans="1:35" ht="20.100000000000001" customHeight="1">
      <c r="A33" s="13"/>
      <c r="AE33" s="26"/>
      <c r="AF33" s="26"/>
      <c r="AG33" s="26"/>
      <c r="AH33" s="26"/>
      <c r="AI33" s="26"/>
    </row>
    <row r="34" spans="1:35" ht="20.100000000000001" customHeight="1">
      <c r="A34" s="14"/>
      <c r="Z34" s="19"/>
      <c r="AA34" s="19"/>
      <c r="AE34" s="26"/>
      <c r="AF34" s="26"/>
      <c r="AG34" s="26"/>
      <c r="AH34" s="26"/>
      <c r="AI34" s="26"/>
    </row>
    <row r="35" spans="1:35" ht="20.100000000000001" customHeight="1">
      <c r="A35" s="13"/>
      <c r="B35" s="13"/>
      <c r="C35" s="15"/>
      <c r="D35" s="15"/>
      <c r="E35" s="13"/>
      <c r="F35" s="16"/>
      <c r="G35" s="13"/>
      <c r="H35" s="16"/>
      <c r="I35" s="13"/>
      <c r="J35" s="16"/>
      <c r="K35" s="18"/>
      <c r="L35" s="19"/>
      <c r="M35" s="19"/>
      <c r="N35" s="19"/>
      <c r="O35" s="19"/>
      <c r="P35" s="19"/>
      <c r="Z35" s="19"/>
      <c r="AA35" s="19"/>
      <c r="AE35" s="26"/>
      <c r="AF35" s="26"/>
      <c r="AG35" s="33"/>
      <c r="AH35" s="26"/>
      <c r="AI35" s="26"/>
    </row>
    <row r="36" spans="1:35">
      <c r="A36" s="13"/>
      <c r="B36" s="13"/>
      <c r="C36" s="13"/>
      <c r="D36" s="16"/>
      <c r="E36" s="13"/>
      <c r="F36" s="16"/>
      <c r="G36" s="13"/>
      <c r="H36" s="16"/>
      <c r="I36" s="15"/>
      <c r="J36" s="15"/>
      <c r="K36" s="18"/>
      <c r="L36" s="19"/>
      <c r="M36" s="19"/>
      <c r="N36" s="19"/>
      <c r="O36" s="19"/>
      <c r="P36" s="19"/>
      <c r="R36" s="25"/>
      <c r="S36" s="24"/>
      <c r="T36" s="26"/>
      <c r="U36" s="26"/>
      <c r="Z36" s="19"/>
      <c r="AA36" s="19"/>
      <c r="AE36" s="26"/>
      <c r="AF36" s="26"/>
      <c r="AG36" s="26"/>
      <c r="AH36" s="26"/>
      <c r="AI36" s="19"/>
    </row>
    <row r="37" spans="1:35">
      <c r="S37" s="24"/>
      <c r="T37" s="26"/>
      <c r="U37" s="26"/>
    </row>
    <row r="38" spans="1:35">
      <c r="S38" s="24"/>
      <c r="T38" s="26"/>
      <c r="U38" s="26"/>
    </row>
  </sheetData>
  <sortState ref="B6:P27">
    <sortCondition descending="1" ref="C6:C27"/>
  </sortState>
  <mergeCells count="22">
    <mergeCell ref="R21:Z29"/>
    <mergeCell ref="A29:B29"/>
    <mergeCell ref="C29:P29"/>
    <mergeCell ref="A3:A5"/>
    <mergeCell ref="B3:B5"/>
    <mergeCell ref="C3:C5"/>
    <mergeCell ref="A28:B28"/>
    <mergeCell ref="F4:G4"/>
    <mergeCell ref="H4:M4"/>
    <mergeCell ref="P3:P5"/>
    <mergeCell ref="V5:V20"/>
    <mergeCell ref="AE3:AE20"/>
    <mergeCell ref="R3:Z4"/>
    <mergeCell ref="A1:B1"/>
    <mergeCell ref="B2:P2"/>
    <mergeCell ref="R2:S2"/>
    <mergeCell ref="AB2:AH2"/>
    <mergeCell ref="E4:E5"/>
    <mergeCell ref="N3:N5"/>
    <mergeCell ref="O3:O5"/>
    <mergeCell ref="E3:M3"/>
    <mergeCell ref="D3:D5"/>
  </mergeCells>
  <phoneticPr fontId="15" type="noConversion"/>
  <printOptions horizontalCentered="1"/>
  <pageMargins left="0.196527777777778" right="0.196527777777778" top="0.74791666666666701" bottom="0.74791666666666701" header="3.8888888888888903E-2" footer="3.8888888888888903E-2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hx2</dc:creator>
  <cp:lastModifiedBy>Admin</cp:lastModifiedBy>
  <cp:lastPrinted>2019-03-01T03:37:23Z</cp:lastPrinted>
  <dcterms:created xsi:type="dcterms:W3CDTF">2006-09-13T11:21:00Z</dcterms:created>
  <dcterms:modified xsi:type="dcterms:W3CDTF">2019-03-01T07:11:38Z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