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firstSheet="1" activeTab="1"/>
  </bookViews>
  <sheets>
    <sheet name="2020年一事一议财政奖补项目申报规范格式" sheetId="1" r:id="rId1"/>
    <sheet name="2020一事一议财政奖补项目申请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<sst xmlns="http://schemas.openxmlformats.org/spreadsheetml/2006/main" count="66" uniqueCount="51">
  <si>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项目所在区域</t>
  </si>
  <si>
    <t>项目所在村农业人口数</t>
  </si>
  <si>
    <t>项目名称</t>
  </si>
  <si>
    <t>项目性质</t>
  </si>
  <si>
    <t>项目工程预算总额</t>
  </si>
  <si>
    <t>村民计划筹资筹劳资金</t>
  </si>
  <si>
    <t>财政计划奖补资金</t>
  </si>
  <si>
    <t>20%以上
整合资金</t>
  </si>
  <si>
    <t>社会计划捐款
资金</t>
  </si>
  <si>
    <t>部门计划配套资金</t>
  </si>
  <si>
    <t>村集体积累资金</t>
  </si>
  <si>
    <t>乡镇</t>
  </si>
  <si>
    <t>村名</t>
  </si>
  <si>
    <t>金额 
合计</t>
  </si>
  <si>
    <t>村民筹资</t>
  </si>
  <si>
    <t>村民以资代劳</t>
  </si>
  <si>
    <t>合计</t>
  </si>
  <si>
    <t>县级</t>
  </si>
  <si>
    <t>设区市级</t>
  </si>
  <si>
    <t>省级</t>
  </si>
  <si>
    <t>总数</t>
  </si>
  <si>
    <t>其中劳动力</t>
  </si>
  <si>
    <t xml:space="preserve">金额 </t>
  </si>
  <si>
    <t>筹资标准</t>
  </si>
  <si>
    <t>筹资人数</t>
  </si>
  <si>
    <t>总工日</t>
  </si>
  <si>
    <t>筹劳人数</t>
  </si>
  <si>
    <t>湖洋镇</t>
  </si>
  <si>
    <t>序号</t>
  </si>
  <si>
    <t>项目所在地</t>
  </si>
  <si>
    <t>湖洋镇</t>
  </si>
  <si>
    <t>湖洋镇</t>
  </si>
  <si>
    <t>混合项目</t>
  </si>
  <si>
    <t xml:space="preserve">    备注:1、当年申报单个项目请按以上规范格式申报，以上规范格式未涉及的项目请在申报时尽量将项目的详细情况列出；2、当年为混合项目，请将混合项目分别列出，不能笼统列为村庄环境整治等。</t>
  </si>
  <si>
    <t>2020年一事一议财政奖补项目申报规范格式</t>
  </si>
  <si>
    <t>玉柱村</t>
  </si>
  <si>
    <t>高坪村</t>
  </si>
  <si>
    <t>高坪村蕉坑道路硬化工程</t>
  </si>
  <si>
    <t>高坪村蕉坑道路硬化工程</t>
  </si>
  <si>
    <t>高坪村</t>
  </si>
  <si>
    <t>玉柱村花园墘至庄府亮化工程</t>
  </si>
  <si>
    <t>玉柱村花园墘至庄府亮化工程</t>
  </si>
  <si>
    <t>永春县2020年湖洋镇村级公益事业建设一事一议财政奖补建设项目调整表</t>
  </si>
  <si>
    <t>玉柱村东溪仔沿溪步道亮化工程</t>
  </si>
  <si>
    <t>公益</t>
  </si>
  <si>
    <t>高坪村</t>
  </si>
  <si>
    <t>湖仔山至鹿场公路硬化工程</t>
  </si>
  <si>
    <t>备注</t>
  </si>
  <si>
    <t>调整前建设项目</t>
  </si>
  <si>
    <t>调整后建设项目</t>
  </si>
  <si>
    <t>县财政局（公章）：                                                                                                                           单位：元   人 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</si>
</sst>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0_);[Red]\(0.0000\)"/>
    <numFmt numFmtId="179" formatCode="0_ "/>
    <numFmt numFmtId="180" formatCode="#,##0_);[Red]\(#,##0\)"/>
    <numFmt numFmtId="181" formatCode="#,##0_ "/>
    <numFmt numFmtId="182" formatCode="0;[Red]0"/>
    <numFmt numFmtId="183" formatCode="0.00_ "/>
    <numFmt numFmtId="184" formatCode="#,##0.00_ "/>
    <numFmt numFmtId="185" formatCode="#,##0_);\(#,##0\)"/>
    <numFmt numFmtId="186" formatCode="0.0_);[Red]\(0.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0" fillId="0" borderId="0" xfId="40" applyFont="1" applyAlignment="1">
      <alignment horizontal="center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/>
      <protection/>
    </xf>
    <xf numFmtId="0" fontId="12" fillId="0" borderId="10" xfId="40" applyFont="1" applyFill="1" applyBorder="1" applyAlignment="1">
      <alignment horizontal="center" wrapText="1"/>
      <protection/>
    </xf>
    <xf numFmtId="0" fontId="0" fillId="0" borderId="0" xfId="40" applyFont="1" applyFill="1" applyAlignment="1">
      <alignment horizont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/>
      <protection/>
    </xf>
    <xf numFmtId="0" fontId="0" fillId="0" borderId="0" xfId="40" applyFont="1" applyAlignment="1">
      <alignment horizont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/>
    </xf>
    <xf numFmtId="0" fontId="0" fillId="0" borderId="12" xfId="40" applyFont="1" applyBorder="1" applyAlignment="1">
      <alignment horizontal="center" wrapText="1"/>
      <protection/>
    </xf>
    <xf numFmtId="0" fontId="0" fillId="0" borderId="0" xfId="40" applyFont="1" applyBorder="1" applyAlignment="1">
      <alignment horizontal="center" wrapText="1"/>
      <protection/>
    </xf>
    <xf numFmtId="0" fontId="10" fillId="0" borderId="13" xfId="40" applyFont="1" applyBorder="1" applyAlignment="1">
      <alignment horizontal="center" vertical="center"/>
      <protection/>
    </xf>
    <xf numFmtId="0" fontId="11" fillId="0" borderId="14" xfId="40" applyFont="1" applyBorder="1" applyAlignment="1">
      <alignment horizontal="center" vertical="center" wrapText="1"/>
      <protection/>
    </xf>
    <xf numFmtId="0" fontId="11" fillId="0" borderId="15" xfId="40" applyFont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center" vertical="center"/>
      <protection/>
    </xf>
    <xf numFmtId="0" fontId="11" fillId="0" borderId="16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柘政综38号附件汇总表、项目计划库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5.875" style="25" customWidth="1"/>
    <col min="2" max="2" width="10.625" style="25" customWidth="1"/>
    <col min="3" max="3" width="13.625" style="25" customWidth="1"/>
    <col min="4" max="4" width="76.00390625" style="33" customWidth="1"/>
    <col min="5" max="16384" width="9.00390625" style="25" customWidth="1"/>
  </cols>
  <sheetData>
    <row r="1" spans="2:4" ht="59.25" customHeight="1">
      <c r="B1" s="43" t="s">
        <v>34</v>
      </c>
      <c r="C1" s="43"/>
      <c r="D1" s="43"/>
    </row>
    <row r="2" spans="1:4" ht="36" customHeight="1">
      <c r="A2" s="44" t="s">
        <v>28</v>
      </c>
      <c r="B2" s="46" t="s">
        <v>29</v>
      </c>
      <c r="C2" s="47"/>
      <c r="D2" s="44" t="s">
        <v>2</v>
      </c>
    </row>
    <row r="3" spans="1:4" ht="36" customHeight="1">
      <c r="A3" s="45"/>
      <c r="B3" s="26" t="s">
        <v>11</v>
      </c>
      <c r="C3" s="26" t="s">
        <v>12</v>
      </c>
      <c r="D3" s="45"/>
    </row>
    <row r="4" spans="1:4" s="30" customFormat="1" ht="36" customHeight="1">
      <c r="A4" s="27">
        <v>1</v>
      </c>
      <c r="B4" s="28" t="s">
        <v>31</v>
      </c>
      <c r="C4" s="28" t="s">
        <v>35</v>
      </c>
      <c r="D4" s="29" t="s">
        <v>41</v>
      </c>
    </row>
    <row r="5" spans="1:4" s="30" customFormat="1" ht="42.75" customHeight="1">
      <c r="A5" s="27">
        <v>2</v>
      </c>
      <c r="B5" s="28" t="s">
        <v>30</v>
      </c>
      <c r="C5" s="28" t="s">
        <v>39</v>
      </c>
      <c r="D5" s="29" t="s">
        <v>37</v>
      </c>
    </row>
    <row r="6" spans="1:4" s="30" customFormat="1" ht="36" customHeight="1">
      <c r="A6" s="27"/>
      <c r="B6" s="28"/>
      <c r="C6" s="28"/>
      <c r="D6" s="29"/>
    </row>
    <row r="7" spans="1:4" s="30" customFormat="1" ht="36" customHeight="1">
      <c r="A7" s="27"/>
      <c r="B7" s="28"/>
      <c r="C7" s="28"/>
      <c r="D7" s="29"/>
    </row>
    <row r="8" spans="1:4" s="30" customFormat="1" ht="36" customHeight="1">
      <c r="A8" s="27"/>
      <c r="B8" s="28"/>
      <c r="C8" s="28"/>
      <c r="D8" s="29"/>
    </row>
    <row r="9" spans="1:4" s="30" customFormat="1" ht="36" customHeight="1">
      <c r="A9" s="27"/>
      <c r="B9" s="28"/>
      <c r="C9" s="28"/>
      <c r="D9" s="29"/>
    </row>
    <row r="10" spans="1:4" ht="49.5" customHeight="1">
      <c r="A10" s="31" t="s">
        <v>32</v>
      </c>
      <c r="B10" s="32"/>
      <c r="C10" s="32"/>
      <c r="D10" s="31"/>
    </row>
    <row r="11" spans="1:4" ht="19.5" customHeight="1">
      <c r="A11" s="41" t="s">
        <v>33</v>
      </c>
      <c r="B11" s="41"/>
      <c r="C11" s="41"/>
      <c r="D11" s="41"/>
    </row>
    <row r="12" spans="1:4" ht="30.75" customHeight="1">
      <c r="A12" s="42"/>
      <c r="B12" s="42"/>
      <c r="C12" s="42"/>
      <c r="D12" s="42"/>
    </row>
    <row r="13" ht="19.5" customHeight="1"/>
  </sheetData>
  <sheetProtection/>
  <mergeCells count="5">
    <mergeCell ref="A11:D12"/>
    <mergeCell ref="B1:D1"/>
    <mergeCell ref="A2:A3"/>
    <mergeCell ref="B2:C2"/>
    <mergeCell ref="D2:D3"/>
  </mergeCells>
  <printOptions/>
  <pageMargins left="0.7" right="0.7" top="0.75" bottom="0.75" header="0.3" footer="0.3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U13" sqref="U13"/>
    </sheetView>
  </sheetViews>
  <sheetFormatPr defaultColWidth="9.00390625" defaultRowHeight="14.25"/>
  <cols>
    <col min="1" max="1" width="7.375" style="1" customWidth="1"/>
    <col min="2" max="2" width="9.00390625" style="1" customWidth="1"/>
    <col min="3" max="4" width="6.25390625" style="1" customWidth="1"/>
    <col min="5" max="5" width="17.75390625" style="1" customWidth="1"/>
    <col min="6" max="6" width="5.00390625" style="1" customWidth="1"/>
    <col min="7" max="7" width="12.125" style="21" customWidth="1"/>
    <col min="8" max="8" width="6.25390625" style="21" customWidth="1"/>
    <col min="9" max="9" width="5.00390625" style="1" customWidth="1"/>
    <col min="10" max="10" width="4.00390625" style="1" customWidth="1"/>
    <col min="11" max="11" width="4.25390625" style="1" customWidth="1"/>
    <col min="12" max="12" width="3.625" style="1" customWidth="1"/>
    <col min="13" max="13" width="4.375" style="1" customWidth="1"/>
    <col min="14" max="14" width="5.875" style="1" customWidth="1"/>
    <col min="15" max="15" width="9.875" style="1" customWidth="1"/>
    <col min="16" max="16" width="9.375" style="1" customWidth="1"/>
    <col min="17" max="17" width="8.875" style="1" customWidth="1"/>
    <col min="18" max="18" width="7.875" style="1" customWidth="1"/>
    <col min="19" max="19" width="4.625" style="1" customWidth="1"/>
    <col min="20" max="20" width="3.875" style="1" customWidth="1"/>
    <col min="21" max="21" width="9.25390625" style="1" customWidth="1"/>
    <col min="22" max="22" width="10.375" style="1" customWidth="1"/>
    <col min="23" max="23" width="9.25390625" style="1" customWidth="1"/>
    <col min="24" max="24" width="16.75390625" style="17" customWidth="1"/>
    <col min="25" max="25" width="12.125" style="1" customWidth="1"/>
    <col min="26" max="16384" width="9.00390625" style="1" customWidth="1"/>
  </cols>
  <sheetData>
    <row r="1" spans="1:24" s="2" customFormat="1" ht="27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X1" s="3"/>
    </row>
    <row r="2" spans="1:24" s="6" customFormat="1" ht="33.7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5"/>
    </row>
    <row r="3" spans="1:24" s="6" customFormat="1" ht="27" customHeight="1">
      <c r="A3" s="4"/>
      <c r="B3" s="4"/>
      <c r="C3" s="4"/>
      <c r="D3" s="4"/>
      <c r="E3" s="4"/>
      <c r="F3" s="4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X3" s="8"/>
    </row>
    <row r="4" spans="1:24" s="10" customFormat="1" ht="24" customHeight="1">
      <c r="A4" s="52" t="s">
        <v>0</v>
      </c>
      <c r="B4" s="53"/>
      <c r="C4" s="54" t="s">
        <v>1</v>
      </c>
      <c r="D4" s="55"/>
      <c r="E4" s="58" t="s">
        <v>2</v>
      </c>
      <c r="F4" s="58" t="s">
        <v>3</v>
      </c>
      <c r="G4" s="61" t="s">
        <v>4</v>
      </c>
      <c r="H4" s="62" t="s">
        <v>5</v>
      </c>
      <c r="I4" s="63"/>
      <c r="J4" s="63"/>
      <c r="K4" s="63"/>
      <c r="L4" s="63"/>
      <c r="M4" s="63"/>
      <c r="N4" s="64"/>
      <c r="O4" s="48" t="s">
        <v>6</v>
      </c>
      <c r="P4" s="48"/>
      <c r="Q4" s="48"/>
      <c r="R4" s="48"/>
      <c r="S4" s="65" t="s">
        <v>7</v>
      </c>
      <c r="T4" s="48" t="s">
        <v>8</v>
      </c>
      <c r="U4" s="48" t="s">
        <v>9</v>
      </c>
      <c r="V4" s="48" t="s">
        <v>10</v>
      </c>
      <c r="W4" s="48" t="s">
        <v>47</v>
      </c>
      <c r="X4" s="9"/>
    </row>
    <row r="5" spans="1:24" s="12" customFormat="1" ht="16.5" customHeight="1">
      <c r="A5" s="48" t="s">
        <v>11</v>
      </c>
      <c r="B5" s="48" t="s">
        <v>12</v>
      </c>
      <c r="C5" s="56"/>
      <c r="D5" s="57"/>
      <c r="E5" s="59"/>
      <c r="F5" s="59"/>
      <c r="G5" s="61"/>
      <c r="H5" s="61" t="s">
        <v>13</v>
      </c>
      <c r="I5" s="62" t="s">
        <v>14</v>
      </c>
      <c r="J5" s="63"/>
      <c r="K5" s="64"/>
      <c r="L5" s="62" t="s">
        <v>15</v>
      </c>
      <c r="M5" s="63"/>
      <c r="N5" s="64"/>
      <c r="O5" s="48" t="s">
        <v>16</v>
      </c>
      <c r="P5" s="65" t="s">
        <v>17</v>
      </c>
      <c r="Q5" s="48" t="s">
        <v>18</v>
      </c>
      <c r="R5" s="49" t="s">
        <v>19</v>
      </c>
      <c r="S5" s="59"/>
      <c r="T5" s="48"/>
      <c r="U5" s="48"/>
      <c r="V5" s="48"/>
      <c r="W5" s="48"/>
      <c r="X5" s="11"/>
    </row>
    <row r="6" spans="1:24" s="12" customFormat="1" ht="57">
      <c r="A6" s="48"/>
      <c r="B6" s="48"/>
      <c r="C6" s="34" t="s">
        <v>20</v>
      </c>
      <c r="D6" s="35" t="s">
        <v>21</v>
      </c>
      <c r="E6" s="60"/>
      <c r="F6" s="60"/>
      <c r="G6" s="61"/>
      <c r="H6" s="61"/>
      <c r="I6" s="35" t="s">
        <v>22</v>
      </c>
      <c r="J6" s="36" t="s">
        <v>23</v>
      </c>
      <c r="K6" s="35" t="s">
        <v>24</v>
      </c>
      <c r="L6" s="35" t="s">
        <v>22</v>
      </c>
      <c r="M6" s="35" t="s">
        <v>25</v>
      </c>
      <c r="N6" s="35" t="s">
        <v>26</v>
      </c>
      <c r="O6" s="48"/>
      <c r="P6" s="60"/>
      <c r="Q6" s="48"/>
      <c r="R6" s="49"/>
      <c r="S6" s="60"/>
      <c r="T6" s="48"/>
      <c r="U6" s="48"/>
      <c r="V6" s="48"/>
      <c r="W6" s="48"/>
      <c r="X6" s="11"/>
    </row>
    <row r="7" spans="1:24" s="12" customFormat="1" ht="43.5" customHeight="1">
      <c r="A7" s="72" t="s">
        <v>27</v>
      </c>
      <c r="B7" s="66" t="s">
        <v>35</v>
      </c>
      <c r="C7" s="66">
        <v>5071</v>
      </c>
      <c r="D7" s="66">
        <v>2710</v>
      </c>
      <c r="E7" s="67" t="s">
        <v>43</v>
      </c>
      <c r="F7" s="68" t="s">
        <v>44</v>
      </c>
      <c r="G7" s="71">
        <v>350000</v>
      </c>
      <c r="H7" s="69"/>
      <c r="I7" s="69"/>
      <c r="J7" s="69"/>
      <c r="K7" s="69"/>
      <c r="L7" s="69"/>
      <c r="M7" s="69"/>
      <c r="N7" s="69"/>
      <c r="O7" s="70">
        <v>150000</v>
      </c>
      <c r="P7" s="71">
        <f>O7*0.2</f>
        <v>30000</v>
      </c>
      <c r="Q7" s="69">
        <v>120000</v>
      </c>
      <c r="R7" s="71"/>
      <c r="S7" s="69"/>
      <c r="T7" s="69"/>
      <c r="U7" s="69"/>
      <c r="V7" s="71">
        <f>G7-O7</f>
        <v>200000</v>
      </c>
      <c r="W7" s="35" t="s">
        <v>48</v>
      </c>
      <c r="X7" s="11"/>
    </row>
    <row r="8" spans="1:24" s="23" customFormat="1" ht="35.25" customHeight="1">
      <c r="A8" s="73"/>
      <c r="B8" s="38" t="s">
        <v>35</v>
      </c>
      <c r="C8" s="38">
        <v>5071</v>
      </c>
      <c r="D8" s="38">
        <v>2710</v>
      </c>
      <c r="E8" s="37" t="s">
        <v>40</v>
      </c>
      <c r="F8" s="68" t="s">
        <v>44</v>
      </c>
      <c r="G8" s="75">
        <v>160000</v>
      </c>
      <c r="H8" s="75"/>
      <c r="I8" s="75"/>
      <c r="J8" s="75"/>
      <c r="K8" s="75"/>
      <c r="L8" s="75"/>
      <c r="M8" s="75"/>
      <c r="N8" s="75"/>
      <c r="O8" s="75">
        <f>150000</f>
        <v>150000</v>
      </c>
      <c r="P8" s="75">
        <f>O8*0.2</f>
        <v>30000</v>
      </c>
      <c r="Q8" s="75">
        <f>O8*0.8</f>
        <v>120000</v>
      </c>
      <c r="R8" s="75"/>
      <c r="S8" s="75"/>
      <c r="T8" s="75"/>
      <c r="U8" s="75"/>
      <c r="V8" s="75">
        <f>G8-O8</f>
        <v>10000</v>
      </c>
      <c r="W8" s="35" t="s">
        <v>49</v>
      </c>
      <c r="X8" s="22"/>
    </row>
    <row r="9" spans="1:24" s="23" customFormat="1" ht="35.25" customHeight="1">
      <c r="A9" s="73"/>
      <c r="B9" s="66" t="s">
        <v>45</v>
      </c>
      <c r="C9" s="66">
        <v>1039</v>
      </c>
      <c r="D9" s="66">
        <v>624</v>
      </c>
      <c r="E9" s="67" t="s">
        <v>46</v>
      </c>
      <c r="F9" s="68" t="s">
        <v>44</v>
      </c>
      <c r="G9" s="71">
        <v>350000</v>
      </c>
      <c r="H9" s="69"/>
      <c r="I9" s="69"/>
      <c r="J9" s="69"/>
      <c r="K9" s="69"/>
      <c r="L9" s="69"/>
      <c r="M9" s="69"/>
      <c r="N9" s="69"/>
      <c r="O9" s="70">
        <v>180000</v>
      </c>
      <c r="P9" s="71">
        <f>O9*0.2</f>
        <v>36000</v>
      </c>
      <c r="Q9" s="71">
        <f>O9-P9</f>
        <v>144000</v>
      </c>
      <c r="R9" s="76"/>
      <c r="S9" s="69"/>
      <c r="T9" s="69"/>
      <c r="U9" s="69"/>
      <c r="V9" s="71">
        <f>G9-O9</f>
        <v>170000</v>
      </c>
      <c r="W9" s="35" t="s">
        <v>48</v>
      </c>
      <c r="X9" s="22"/>
    </row>
    <row r="10" spans="1:24" s="23" customFormat="1" ht="33.75" customHeight="1">
      <c r="A10" s="74"/>
      <c r="B10" s="38" t="s">
        <v>36</v>
      </c>
      <c r="C10" s="38">
        <v>1039</v>
      </c>
      <c r="D10" s="38">
        <v>624</v>
      </c>
      <c r="E10" s="37" t="s">
        <v>38</v>
      </c>
      <c r="F10" s="68" t="s">
        <v>44</v>
      </c>
      <c r="G10" s="75">
        <v>480000</v>
      </c>
      <c r="H10" s="75"/>
      <c r="I10" s="75"/>
      <c r="J10" s="75"/>
      <c r="K10" s="75"/>
      <c r="L10" s="75"/>
      <c r="M10" s="75"/>
      <c r="N10" s="75"/>
      <c r="O10" s="75">
        <v>180000</v>
      </c>
      <c r="P10" s="75">
        <f>O10*0.2</f>
        <v>36000</v>
      </c>
      <c r="Q10" s="75">
        <f>O10*0.8</f>
        <v>144000</v>
      </c>
      <c r="R10" s="75"/>
      <c r="S10" s="75"/>
      <c r="T10" s="75"/>
      <c r="U10" s="75">
        <v>280000</v>
      </c>
      <c r="V10" s="75">
        <f>G10-O10-U10</f>
        <v>20000</v>
      </c>
      <c r="W10" s="35" t="s">
        <v>49</v>
      </c>
      <c r="X10" s="24"/>
    </row>
    <row r="11" spans="1:24" s="15" customFormat="1" ht="33.75" customHeight="1">
      <c r="A11" s="39" t="s">
        <v>16</v>
      </c>
      <c r="B11" s="40"/>
      <c r="C11" s="37">
        <v>6110</v>
      </c>
      <c r="D11" s="37">
        <v>3334</v>
      </c>
      <c r="E11" s="37"/>
      <c r="F11" s="37"/>
      <c r="G11" s="75">
        <v>700000</v>
      </c>
      <c r="H11" s="75">
        <f aca="true" t="shared" si="0" ref="G11:V11">SUM(H8:H10)</f>
        <v>0</v>
      </c>
      <c r="I11" s="75">
        <f t="shared" si="0"/>
        <v>0</v>
      </c>
      <c r="J11" s="75">
        <f t="shared" si="0"/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5">
        <v>330000</v>
      </c>
      <c r="P11" s="75">
        <v>66000</v>
      </c>
      <c r="Q11" s="75">
        <v>264000</v>
      </c>
      <c r="R11" s="75">
        <f t="shared" si="0"/>
        <v>0</v>
      </c>
      <c r="S11" s="75">
        <f t="shared" si="0"/>
        <v>0</v>
      </c>
      <c r="T11" s="75">
        <f t="shared" si="0"/>
        <v>0</v>
      </c>
      <c r="U11" s="75">
        <v>0</v>
      </c>
      <c r="V11" s="75">
        <v>370000</v>
      </c>
      <c r="W11" s="35" t="s">
        <v>48</v>
      </c>
      <c r="X11" s="14"/>
    </row>
    <row r="12" spans="1:24" s="13" customFormat="1" ht="34.5" customHeight="1">
      <c r="A12" s="39" t="s">
        <v>16</v>
      </c>
      <c r="B12" s="40"/>
      <c r="C12" s="37">
        <v>6110</v>
      </c>
      <c r="D12" s="37">
        <v>3334</v>
      </c>
      <c r="E12" s="37"/>
      <c r="F12" s="37"/>
      <c r="G12" s="75">
        <v>640000</v>
      </c>
      <c r="H12" s="75">
        <f>SUM(H9:H11)</f>
        <v>0</v>
      </c>
      <c r="I12" s="75">
        <f>SUM(I9:I11)</f>
        <v>0</v>
      </c>
      <c r="J12" s="75">
        <f>SUM(J9:J11)</f>
        <v>0</v>
      </c>
      <c r="K12" s="75">
        <f>SUM(K9:K11)</f>
        <v>0</v>
      </c>
      <c r="L12" s="75">
        <f>SUM(L9:L11)</f>
        <v>0</v>
      </c>
      <c r="M12" s="75">
        <f>SUM(M9:M11)</f>
        <v>0</v>
      </c>
      <c r="N12" s="75">
        <f>SUM(N9:N11)</f>
        <v>0</v>
      </c>
      <c r="O12" s="75">
        <v>330000</v>
      </c>
      <c r="P12" s="75">
        <v>66000</v>
      </c>
      <c r="Q12" s="75">
        <v>264000</v>
      </c>
      <c r="R12" s="75">
        <f>SUM(R9:R11)</f>
        <v>0</v>
      </c>
      <c r="S12" s="75">
        <f>SUM(S9:S11)</f>
        <v>0</v>
      </c>
      <c r="T12" s="75">
        <f>SUM(T9:T11)</f>
        <v>0</v>
      </c>
      <c r="U12" s="75">
        <v>280000</v>
      </c>
      <c r="V12" s="75">
        <v>30000</v>
      </c>
      <c r="W12" s="35" t="s">
        <v>49</v>
      </c>
      <c r="X12" s="17"/>
    </row>
    <row r="13" spans="1:24" s="13" customFormat="1" ht="16.5" customHeight="1">
      <c r="A13" s="16"/>
      <c r="B13" s="16"/>
      <c r="C13" s="16"/>
      <c r="D13" s="16"/>
      <c r="E13" s="16"/>
      <c r="F13" s="16"/>
      <c r="G13" s="18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X13" s="17"/>
    </row>
    <row r="14" spans="1:24" s="1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  <c r="R14" s="16"/>
      <c r="S14" s="16"/>
      <c r="T14" s="16"/>
      <c r="X14" s="17"/>
    </row>
    <row r="15" spans="1:24" s="1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6"/>
      <c r="L15" s="16"/>
      <c r="M15" s="16"/>
      <c r="N15" s="16"/>
      <c r="O15" s="16"/>
      <c r="P15" s="16"/>
      <c r="Q15" s="16"/>
      <c r="R15" s="16"/>
      <c r="S15" s="16"/>
      <c r="T15" s="16"/>
      <c r="X15" s="17"/>
    </row>
    <row r="16" spans="1:24" s="12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6"/>
      <c r="L16" s="16"/>
      <c r="M16" s="16"/>
      <c r="X16" s="11"/>
    </row>
    <row r="17" spans="1:24" s="12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6"/>
      <c r="L17" s="16"/>
      <c r="M17" s="16"/>
      <c r="X17" s="11"/>
    </row>
    <row r="18" spans="1:24" s="12" customFormat="1" ht="24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6"/>
      <c r="L18" s="16"/>
      <c r="M18" s="16"/>
      <c r="X18" s="11"/>
    </row>
    <row r="19" spans="7:24" s="12" customFormat="1" ht="24.75" customHeight="1">
      <c r="G19" s="20"/>
      <c r="H19" s="20"/>
      <c r="X19" s="11"/>
    </row>
    <row r="20" ht="24.75" customHeight="1"/>
  </sheetData>
  <sheetProtection/>
  <mergeCells count="24">
    <mergeCell ref="A7:A10"/>
    <mergeCell ref="T4:T6"/>
    <mergeCell ref="W4:W6"/>
    <mergeCell ref="A5:A6"/>
    <mergeCell ref="B5:B6"/>
    <mergeCell ref="H5:H6"/>
    <mergeCell ref="I5:K5"/>
    <mergeCell ref="L5:N5"/>
    <mergeCell ref="O5:O6"/>
    <mergeCell ref="P5:P6"/>
    <mergeCell ref="A1:V1"/>
    <mergeCell ref="A2:V2"/>
    <mergeCell ref="A4:B4"/>
    <mergeCell ref="C4:D5"/>
    <mergeCell ref="E4:E6"/>
    <mergeCell ref="F4:F6"/>
    <mergeCell ref="G4:G6"/>
    <mergeCell ref="H4:N4"/>
    <mergeCell ref="O4:R4"/>
    <mergeCell ref="S4:S6"/>
    <mergeCell ref="U4:U6"/>
    <mergeCell ref="V4:V6"/>
    <mergeCell ref="Q5:Q6"/>
    <mergeCell ref="R5:R6"/>
  </mergeCells>
  <printOptions/>
  <pageMargins left="0.21" right="0.1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微软用户</cp:lastModifiedBy>
  <cp:lastPrinted>2020-06-18T00:46:01Z</cp:lastPrinted>
  <dcterms:created xsi:type="dcterms:W3CDTF">2018-05-21T07:43:07Z</dcterms:created>
  <dcterms:modified xsi:type="dcterms:W3CDTF">2020-06-18T00:47:03Z</dcterms:modified>
  <cp:category/>
  <cp:version/>
  <cp:contentType/>
  <cp:contentStatus/>
</cp:coreProperties>
</file>