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批复稿" sheetId="1" r:id="rId1"/>
    <sheet name="Sheet3" sheetId="2" r:id="rId2"/>
  </sheets>
  <definedNames>
    <definedName name="_xlnm.Print_Area" localSheetId="0">'批复稿'!$A$1:$W$21</definedName>
    <definedName name="_xlnm.Print_Titles" localSheetId="0">'批复稿'!$4:$6</definedName>
  </definedNames>
  <calcPr fullCalcOnLoad="1"/>
</workbook>
</file>

<file path=xl/sharedStrings.xml><?xml version="1.0" encoding="utf-8"?>
<sst xmlns="http://schemas.openxmlformats.org/spreadsheetml/2006/main" count="70" uniqueCount="69">
  <si>
    <t>2023年第二批村级公益事业一事一议财政奖补建设项目批复表（市级）</t>
  </si>
  <si>
    <t xml:space="preserve">                                                                                           单位：元   人   日</t>
  </si>
  <si>
    <t>项目所在区域</t>
  </si>
  <si>
    <t>项目所在村农业人口数</t>
  </si>
  <si>
    <t>项目名称</t>
  </si>
  <si>
    <t>项目性质</t>
  </si>
  <si>
    <t>项目工程预算总额</t>
  </si>
  <si>
    <t>村民计划筹资筹劳资金</t>
  </si>
  <si>
    <t>财政计划奖补资金</t>
  </si>
  <si>
    <t>20%以上
整合资金</t>
  </si>
  <si>
    <t>社会计划捐款
资金</t>
  </si>
  <si>
    <t>部门计划配套资金</t>
  </si>
  <si>
    <t>村集体积累资金</t>
  </si>
  <si>
    <t>一次筹资年限</t>
  </si>
  <si>
    <t>乡镇</t>
  </si>
  <si>
    <t>村名</t>
  </si>
  <si>
    <t>金额 
合计</t>
  </si>
  <si>
    <t>村民筹资</t>
  </si>
  <si>
    <t>村民以资代劳</t>
  </si>
  <si>
    <t>合计</t>
  </si>
  <si>
    <t>县级（2120804）</t>
  </si>
  <si>
    <t>设区市级（2130504）</t>
  </si>
  <si>
    <t>省级</t>
  </si>
  <si>
    <t>总数</t>
  </si>
  <si>
    <t>其中劳动力</t>
  </si>
  <si>
    <t xml:space="preserve">金额 </t>
  </si>
  <si>
    <t>筹资标准</t>
  </si>
  <si>
    <t>筹资人数</t>
  </si>
  <si>
    <t>总工日</t>
  </si>
  <si>
    <t>筹劳人数</t>
  </si>
  <si>
    <t>一都镇</t>
  </si>
  <si>
    <t>鲁山村</t>
  </si>
  <si>
    <t>鲁山村公路驿站停车棚新建工程</t>
  </si>
  <si>
    <t>光山村</t>
  </si>
  <si>
    <t>光山村仙光线晋级改造工程</t>
  </si>
  <si>
    <t>玉斗镇</t>
  </si>
  <si>
    <t>新珩村</t>
  </si>
  <si>
    <t>新珩村环村路灯整修以及新建工程</t>
  </si>
  <si>
    <t>锦斗镇</t>
  </si>
  <si>
    <t>云路村</t>
  </si>
  <si>
    <t>永春县锦斗镇云路村Y132呈新线养护工程</t>
  </si>
  <si>
    <t>呈祥乡</t>
  </si>
  <si>
    <t>西村村</t>
  </si>
  <si>
    <t>西村村老人协会修缮工程</t>
  </si>
  <si>
    <t>蓬壶镇</t>
  </si>
  <si>
    <t>军兜村</t>
  </si>
  <si>
    <t>军兜村路灯改造</t>
  </si>
  <si>
    <t>达埔镇</t>
  </si>
  <si>
    <t>新溪村</t>
  </si>
  <si>
    <t>新溪村湖坵饮水工程</t>
  </si>
  <si>
    <t>岩峰村</t>
  </si>
  <si>
    <t>派出所至溪坂小区路灯提升改造</t>
  </si>
  <si>
    <t>金星村</t>
  </si>
  <si>
    <t xml:space="preserve">大坑角落亮化工程  </t>
  </si>
  <si>
    <t>吾峰镇</t>
  </si>
  <si>
    <t>梅林村</t>
  </si>
  <si>
    <t>梅林村角落太阳能路灯工程</t>
  </si>
  <si>
    <t>东平镇</t>
  </si>
  <si>
    <t>太平村</t>
  </si>
  <si>
    <t>太平村市场中心文化广场建设工程</t>
  </si>
  <si>
    <t>湖洋镇</t>
  </si>
  <si>
    <t>桃源村</t>
  </si>
  <si>
    <t>桃源村部沿街路灯线路维修提升工程</t>
  </si>
  <si>
    <t>石厝村</t>
  </si>
  <si>
    <t>石厝村石安线道路部分破损路面重铺工程</t>
  </si>
  <si>
    <t>外山乡</t>
  </si>
  <si>
    <t>草洋村</t>
  </si>
  <si>
    <t>外山乡草洋村各角落路灯改造工程</t>
  </si>
  <si>
    <t>总合计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</si>
</sst>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#,##0_);[Red]\(#,##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20"/>
      <name val="黑体"/>
      <family val="3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3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3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9" fontId="0" fillId="0" borderId="9" xfId="0" applyNumberFormat="1" applyFont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wrapText="1"/>
    </xf>
    <xf numFmtId="0" fontId="31" fillId="0" borderId="9" xfId="0" applyFont="1" applyFill="1" applyBorder="1" applyAlignment="1">
      <alignment horizontal="center" vertical="center"/>
    </xf>
    <xf numFmtId="0" fontId="0" fillId="0" borderId="10" xfId="46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42" applyFont="1" applyFill="1" applyBorder="1" applyAlignment="1">
      <alignment horizontal="center" vertical="center"/>
      <protection/>
    </xf>
    <xf numFmtId="0" fontId="0" fillId="0" borderId="9" xfId="46" applyFont="1" applyFill="1" applyBorder="1" applyAlignment="1">
      <alignment horizontal="center" vertical="center" wrapText="1"/>
      <protection/>
    </xf>
    <xf numFmtId="0" fontId="0" fillId="0" borderId="9" xfId="47" applyFont="1" applyFill="1" applyBorder="1" applyAlignment="1">
      <alignment horizontal="center" vertical="center" wrapText="1"/>
      <protection/>
    </xf>
    <xf numFmtId="179" fontId="0" fillId="0" borderId="9" xfId="0" applyNumberFormat="1" applyFont="1" applyFill="1" applyBorder="1" applyAlignment="1">
      <alignment horizontal="center"/>
    </xf>
    <xf numFmtId="0" fontId="0" fillId="0" borderId="9" xfId="46" applyFont="1" applyFill="1" applyBorder="1" applyAlignment="1">
      <alignment horizontal="center" vertical="center"/>
      <protection/>
    </xf>
    <xf numFmtId="0" fontId="0" fillId="0" borderId="11" xfId="47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4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 wrapText="1"/>
    </xf>
    <xf numFmtId="179" fontId="0" fillId="4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/>
    </xf>
    <xf numFmtId="178" fontId="0" fillId="0" borderId="9" xfId="48" applyNumberFormat="1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177" fontId="7" fillId="0" borderId="0" xfId="4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long term loan - others 300504附件1：审计评估联合申报明细表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4" xfId="41"/>
    <cellStyle name="常规 2" xfId="42"/>
    <cellStyle name="常规 3" xfId="43"/>
    <cellStyle name="常规 5" xfId="44"/>
    <cellStyle name="常规 6" xfId="45"/>
    <cellStyle name="常规_3" xfId="46"/>
    <cellStyle name="常规_8月新增" xfId="47"/>
    <cellStyle name="常规_Sheet1" xfId="48"/>
    <cellStyle name="常规_柘政综38号附件汇总表、项目计划库" xfId="49"/>
    <cellStyle name="常规8月新增" xfId="50"/>
    <cellStyle name="常规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view="pageBreakPreview" zoomScaleSheetLayoutView="100" workbookViewId="0" topLeftCell="A6">
      <selection activeCell="G10" sqref="G10"/>
    </sheetView>
  </sheetViews>
  <sheetFormatPr defaultColWidth="9.00390625" defaultRowHeight="14.25"/>
  <cols>
    <col min="1" max="1" width="7.50390625" style="0" customWidth="1"/>
    <col min="2" max="2" width="9.00390625" style="1" customWidth="1"/>
    <col min="3" max="3" width="7.125" style="1" customWidth="1"/>
    <col min="4" max="4" width="6.875" style="1" customWidth="1"/>
    <col min="5" max="5" width="23.625" style="1" customWidth="1"/>
    <col min="6" max="6" width="4.375" style="0" customWidth="1"/>
    <col min="7" max="7" width="16.625" style="2" bestFit="1" customWidth="1"/>
    <col min="8" max="8" width="1.75390625" style="0" customWidth="1"/>
    <col min="9" max="9" width="2.00390625" style="0" customWidth="1"/>
    <col min="10" max="10" width="1.875" style="0" customWidth="1"/>
    <col min="11" max="11" width="2.25390625" style="0" customWidth="1"/>
    <col min="12" max="12" width="2.125" style="0" customWidth="1"/>
    <col min="13" max="13" width="1.4921875" style="0" customWidth="1"/>
    <col min="14" max="14" width="1.875" style="0" customWidth="1"/>
    <col min="15" max="15" width="12.50390625" style="0" customWidth="1"/>
    <col min="16" max="16" width="11.25390625" style="0" customWidth="1"/>
    <col min="17" max="17" width="12.375" style="0" customWidth="1"/>
    <col min="18" max="19" width="2.75390625" style="0" customWidth="1"/>
    <col min="20" max="20" width="2.50390625" style="0" customWidth="1"/>
    <col min="21" max="21" width="11.625" style="3" bestFit="1" customWidth="1"/>
    <col min="22" max="22" width="11.00390625" style="0" customWidth="1"/>
    <col min="23" max="23" width="3.25390625" style="0" customWidth="1"/>
  </cols>
  <sheetData>
    <row r="1" spans="1:23" ht="25.5">
      <c r="A1" s="59" t="s">
        <v>0</v>
      </c>
      <c r="B1" s="60"/>
      <c r="C1" s="60"/>
      <c r="D1" s="60"/>
      <c r="E1" s="60"/>
      <c r="F1" s="60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2"/>
      <c r="V1" s="60"/>
      <c r="W1" s="49"/>
    </row>
    <row r="2" spans="1:23" ht="14.25">
      <c r="A2" s="63" t="s">
        <v>1</v>
      </c>
      <c r="B2" s="63"/>
      <c r="C2" s="63"/>
      <c r="D2" s="63"/>
      <c r="E2" s="63"/>
      <c r="F2" s="63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5"/>
      <c r="V2" s="63"/>
      <c r="W2" s="4"/>
    </row>
    <row r="3" spans="1:23" ht="14.25">
      <c r="A3" s="5"/>
      <c r="B3" s="6"/>
      <c r="C3" s="6"/>
      <c r="D3" s="6"/>
      <c r="E3" s="6"/>
      <c r="F3" s="4"/>
      <c r="G3" s="7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0"/>
      <c r="V3" s="5"/>
      <c r="W3" s="5"/>
    </row>
    <row r="4" spans="1:23" ht="24.75" customHeight="1">
      <c r="A4" s="66" t="s">
        <v>2</v>
      </c>
      <c r="B4" s="66"/>
      <c r="C4" s="71" t="s">
        <v>3</v>
      </c>
      <c r="D4" s="71"/>
      <c r="E4" s="71" t="s">
        <v>4</v>
      </c>
      <c r="F4" s="66" t="s">
        <v>5</v>
      </c>
      <c r="G4" s="74" t="s">
        <v>6</v>
      </c>
      <c r="H4" s="66" t="s">
        <v>7</v>
      </c>
      <c r="I4" s="66"/>
      <c r="J4" s="66"/>
      <c r="K4" s="66"/>
      <c r="L4" s="66"/>
      <c r="M4" s="66"/>
      <c r="N4" s="66"/>
      <c r="O4" s="66" t="s">
        <v>8</v>
      </c>
      <c r="P4" s="66"/>
      <c r="Q4" s="66"/>
      <c r="R4" s="66"/>
      <c r="S4" s="66" t="s">
        <v>9</v>
      </c>
      <c r="T4" s="66" t="s">
        <v>10</v>
      </c>
      <c r="U4" s="77" t="s">
        <v>11</v>
      </c>
      <c r="V4" s="66" t="s">
        <v>12</v>
      </c>
      <c r="W4" s="66" t="s">
        <v>13</v>
      </c>
    </row>
    <row r="5" spans="1:23" ht="14.25">
      <c r="A5" s="66" t="s">
        <v>14</v>
      </c>
      <c r="B5" s="71" t="s">
        <v>15</v>
      </c>
      <c r="C5" s="71"/>
      <c r="D5" s="71"/>
      <c r="E5" s="71"/>
      <c r="F5" s="66"/>
      <c r="G5" s="74"/>
      <c r="H5" s="75" t="s">
        <v>16</v>
      </c>
      <c r="I5" s="66" t="s">
        <v>17</v>
      </c>
      <c r="J5" s="66"/>
      <c r="K5" s="66"/>
      <c r="L5" s="66" t="s">
        <v>18</v>
      </c>
      <c r="M5" s="66"/>
      <c r="N5" s="66"/>
      <c r="O5" s="66" t="s">
        <v>19</v>
      </c>
      <c r="P5" s="66" t="s">
        <v>20</v>
      </c>
      <c r="Q5" s="66" t="s">
        <v>21</v>
      </c>
      <c r="R5" s="76" t="s">
        <v>22</v>
      </c>
      <c r="S5" s="66"/>
      <c r="T5" s="66"/>
      <c r="U5" s="77"/>
      <c r="V5" s="66"/>
      <c r="W5" s="66"/>
    </row>
    <row r="6" spans="1:23" ht="48">
      <c r="A6" s="66"/>
      <c r="B6" s="71"/>
      <c r="C6" s="10" t="s">
        <v>23</v>
      </c>
      <c r="D6" s="10" t="s">
        <v>24</v>
      </c>
      <c r="E6" s="71"/>
      <c r="F6" s="66"/>
      <c r="G6" s="74"/>
      <c r="H6" s="75"/>
      <c r="I6" s="9" t="s">
        <v>25</v>
      </c>
      <c r="J6" s="47" t="s">
        <v>26</v>
      </c>
      <c r="K6" s="9" t="s">
        <v>27</v>
      </c>
      <c r="L6" s="9" t="s">
        <v>25</v>
      </c>
      <c r="M6" s="9" t="s">
        <v>28</v>
      </c>
      <c r="N6" s="9" t="s">
        <v>29</v>
      </c>
      <c r="O6" s="66"/>
      <c r="P6" s="66"/>
      <c r="Q6" s="66"/>
      <c r="R6" s="76"/>
      <c r="S6" s="66"/>
      <c r="T6" s="66"/>
      <c r="U6" s="77"/>
      <c r="V6" s="66"/>
      <c r="W6" s="66"/>
    </row>
    <row r="7" spans="1:23" ht="34.5" customHeight="1">
      <c r="A7" s="71" t="s">
        <v>30</v>
      </c>
      <c r="B7" s="11" t="s">
        <v>31</v>
      </c>
      <c r="C7" s="11">
        <v>1050</v>
      </c>
      <c r="D7" s="11">
        <v>788</v>
      </c>
      <c r="E7" s="12" t="s">
        <v>32</v>
      </c>
      <c r="F7" s="11"/>
      <c r="G7" s="13">
        <v>480000</v>
      </c>
      <c r="H7" s="13"/>
      <c r="I7" s="13"/>
      <c r="J7" s="13"/>
      <c r="K7" s="13"/>
      <c r="L7" s="13"/>
      <c r="M7" s="13"/>
      <c r="N7" s="13"/>
      <c r="O7" s="20">
        <v>150000</v>
      </c>
      <c r="P7" s="21">
        <f>O7*0.2</f>
        <v>30000</v>
      </c>
      <c r="Q7" s="21">
        <f>O7*0.8</f>
        <v>120000</v>
      </c>
      <c r="R7" s="21"/>
      <c r="S7" s="21"/>
      <c r="T7" s="21"/>
      <c r="U7" s="20">
        <v>150000</v>
      </c>
      <c r="V7" s="21">
        <f>G7-O7-U7</f>
        <v>180000</v>
      </c>
      <c r="W7" s="51"/>
    </row>
    <row r="8" spans="1:23" ht="34.5" customHeight="1">
      <c r="A8" s="71"/>
      <c r="B8" s="11" t="s">
        <v>33</v>
      </c>
      <c r="C8" s="11">
        <v>1691</v>
      </c>
      <c r="D8" s="14">
        <v>1268</v>
      </c>
      <c r="E8" s="15" t="s">
        <v>34</v>
      </c>
      <c r="F8" s="11"/>
      <c r="G8" s="13">
        <v>2000000</v>
      </c>
      <c r="H8" s="13"/>
      <c r="I8" s="13"/>
      <c r="J8" s="13"/>
      <c r="K8" s="13"/>
      <c r="L8" s="13"/>
      <c r="M8" s="13"/>
      <c r="N8" s="13"/>
      <c r="O8" s="20">
        <v>150000</v>
      </c>
      <c r="P8" s="21">
        <f aca="true" t="shared" si="0" ref="P8:P21">O8*0.2</f>
        <v>30000</v>
      </c>
      <c r="Q8" s="21">
        <f aca="true" t="shared" si="1" ref="Q8:Q21">O8*0.8</f>
        <v>120000</v>
      </c>
      <c r="R8" s="21"/>
      <c r="S8" s="21"/>
      <c r="T8" s="21"/>
      <c r="U8" s="20">
        <v>1200000</v>
      </c>
      <c r="V8" s="21">
        <f aca="true" t="shared" si="2" ref="V8:V21">G8-O8-U8</f>
        <v>650000</v>
      </c>
      <c r="W8" s="51"/>
    </row>
    <row r="9" spans="1:23" ht="34.5" customHeight="1">
      <c r="A9" s="16" t="s">
        <v>35</v>
      </c>
      <c r="B9" s="12" t="s">
        <v>36</v>
      </c>
      <c r="C9" s="12">
        <v>1685</v>
      </c>
      <c r="D9" s="12">
        <v>850</v>
      </c>
      <c r="E9" s="12" t="s">
        <v>37</v>
      </c>
      <c r="F9" s="17"/>
      <c r="G9" s="13">
        <v>200000</v>
      </c>
      <c r="H9" s="13"/>
      <c r="I9" s="13"/>
      <c r="J9" s="13"/>
      <c r="K9" s="13"/>
      <c r="L9" s="13"/>
      <c r="M9" s="13"/>
      <c r="N9" s="13"/>
      <c r="O9" s="13">
        <v>150000</v>
      </c>
      <c r="P9" s="21">
        <f t="shared" si="0"/>
        <v>30000</v>
      </c>
      <c r="Q9" s="21">
        <f t="shared" si="1"/>
        <v>120000</v>
      </c>
      <c r="R9" s="21"/>
      <c r="S9" s="13"/>
      <c r="T9" s="13"/>
      <c r="U9" s="21"/>
      <c r="V9" s="21">
        <f t="shared" si="2"/>
        <v>50000</v>
      </c>
      <c r="W9" s="51"/>
    </row>
    <row r="10" spans="1:23" ht="34.5" customHeight="1">
      <c r="A10" s="10" t="s">
        <v>38</v>
      </c>
      <c r="B10" s="12" t="s">
        <v>39</v>
      </c>
      <c r="C10" s="18">
        <v>1656</v>
      </c>
      <c r="D10" s="18">
        <v>1134</v>
      </c>
      <c r="E10" s="12" t="s">
        <v>40</v>
      </c>
      <c r="F10" s="19"/>
      <c r="G10" s="13">
        <v>3239340</v>
      </c>
      <c r="H10" s="13"/>
      <c r="I10" s="13"/>
      <c r="J10" s="13"/>
      <c r="K10" s="13"/>
      <c r="L10" s="13"/>
      <c r="M10" s="13"/>
      <c r="N10" s="13"/>
      <c r="O10" s="13">
        <v>150000</v>
      </c>
      <c r="P10" s="21">
        <f t="shared" si="0"/>
        <v>30000</v>
      </c>
      <c r="Q10" s="21">
        <f t="shared" si="1"/>
        <v>120000</v>
      </c>
      <c r="R10" s="21"/>
      <c r="S10" s="13"/>
      <c r="T10" s="13"/>
      <c r="U10" s="21">
        <v>2390000</v>
      </c>
      <c r="V10" s="21">
        <f t="shared" si="2"/>
        <v>699340</v>
      </c>
      <c r="W10" s="51"/>
    </row>
    <row r="11" spans="1:23" ht="34.5" customHeight="1">
      <c r="A11" s="20" t="s">
        <v>41</v>
      </c>
      <c r="B11" s="16" t="s">
        <v>42</v>
      </c>
      <c r="C11" s="16">
        <v>4058</v>
      </c>
      <c r="D11" s="16">
        <v>3115</v>
      </c>
      <c r="E11" s="20" t="s">
        <v>43</v>
      </c>
      <c r="F11" s="20"/>
      <c r="G11" s="13">
        <v>180000</v>
      </c>
      <c r="H11" s="21"/>
      <c r="I11" s="21"/>
      <c r="J11" s="21"/>
      <c r="K11" s="21"/>
      <c r="L11" s="21"/>
      <c r="M11" s="21"/>
      <c r="N11" s="21"/>
      <c r="O11" s="13">
        <v>100000</v>
      </c>
      <c r="P11" s="21">
        <f t="shared" si="0"/>
        <v>20000</v>
      </c>
      <c r="Q11" s="21">
        <f t="shared" si="1"/>
        <v>80000</v>
      </c>
      <c r="R11" s="21"/>
      <c r="S11" s="21"/>
      <c r="T11" s="21"/>
      <c r="U11" s="21"/>
      <c r="V11" s="21">
        <f t="shared" si="2"/>
        <v>80000</v>
      </c>
      <c r="W11" s="52"/>
    </row>
    <row r="12" spans="1:23" ht="34.5" customHeight="1">
      <c r="A12" s="22" t="s">
        <v>44</v>
      </c>
      <c r="B12" s="23" t="s">
        <v>45</v>
      </c>
      <c r="C12" s="20">
        <v>4330</v>
      </c>
      <c r="D12" s="20">
        <v>2655</v>
      </c>
      <c r="E12" s="20" t="s">
        <v>46</v>
      </c>
      <c r="F12" s="24"/>
      <c r="G12" s="13">
        <v>200000</v>
      </c>
      <c r="H12" s="21"/>
      <c r="I12" s="21"/>
      <c r="J12" s="21"/>
      <c r="K12" s="13"/>
      <c r="L12" s="21"/>
      <c r="M12" s="21"/>
      <c r="N12" s="13"/>
      <c r="O12" s="13">
        <v>150000</v>
      </c>
      <c r="P12" s="21">
        <f t="shared" si="0"/>
        <v>30000</v>
      </c>
      <c r="Q12" s="21">
        <f t="shared" si="1"/>
        <v>120000</v>
      </c>
      <c r="R12" s="21"/>
      <c r="S12" s="21"/>
      <c r="T12" s="21"/>
      <c r="U12" s="21"/>
      <c r="V12" s="21">
        <f t="shared" si="2"/>
        <v>50000</v>
      </c>
      <c r="W12" s="52"/>
    </row>
    <row r="13" spans="1:23" ht="34.5" customHeight="1">
      <c r="A13" s="72" t="s">
        <v>47</v>
      </c>
      <c r="B13" s="25" t="s">
        <v>48</v>
      </c>
      <c r="C13" s="25">
        <v>3130</v>
      </c>
      <c r="D13" s="25">
        <v>1580</v>
      </c>
      <c r="E13" s="24" t="s">
        <v>49</v>
      </c>
      <c r="F13" s="24"/>
      <c r="G13" s="13">
        <v>150000</v>
      </c>
      <c r="H13" s="26"/>
      <c r="I13" s="26"/>
      <c r="J13" s="48"/>
      <c r="K13" s="26"/>
      <c r="L13" s="26"/>
      <c r="M13" s="26"/>
      <c r="N13" s="26"/>
      <c r="O13" s="13">
        <v>125000</v>
      </c>
      <c r="P13" s="21">
        <f t="shared" si="0"/>
        <v>25000</v>
      </c>
      <c r="Q13" s="21">
        <f t="shared" si="1"/>
        <v>100000</v>
      </c>
      <c r="R13" s="21"/>
      <c r="S13" s="26"/>
      <c r="T13" s="26"/>
      <c r="U13" s="26"/>
      <c r="V13" s="21">
        <f t="shared" si="2"/>
        <v>25000</v>
      </c>
      <c r="W13" s="52"/>
    </row>
    <row r="14" spans="1:23" ht="34.5" customHeight="1">
      <c r="A14" s="73"/>
      <c r="B14" s="24" t="s">
        <v>50</v>
      </c>
      <c r="C14" s="24">
        <v>4485</v>
      </c>
      <c r="D14" s="24">
        <v>1800</v>
      </c>
      <c r="E14" s="24" t="s">
        <v>51</v>
      </c>
      <c r="F14" s="24"/>
      <c r="G14" s="13">
        <v>210000</v>
      </c>
      <c r="H14" s="26"/>
      <c r="I14" s="26"/>
      <c r="J14" s="48"/>
      <c r="K14" s="26"/>
      <c r="L14" s="26"/>
      <c r="M14" s="26"/>
      <c r="N14" s="26"/>
      <c r="O14" s="13">
        <v>150000</v>
      </c>
      <c r="P14" s="21">
        <f t="shared" si="0"/>
        <v>30000</v>
      </c>
      <c r="Q14" s="21">
        <f t="shared" si="1"/>
        <v>120000</v>
      </c>
      <c r="R14" s="21"/>
      <c r="S14" s="26"/>
      <c r="T14" s="53"/>
      <c r="U14" s="26"/>
      <c r="V14" s="21">
        <f t="shared" si="2"/>
        <v>60000</v>
      </c>
      <c r="W14" s="52"/>
    </row>
    <row r="15" spans="1:23" ht="34.5" customHeight="1">
      <c r="A15" s="73"/>
      <c r="B15" s="25" t="s">
        <v>52</v>
      </c>
      <c r="C15" s="25">
        <v>3379</v>
      </c>
      <c r="D15" s="25">
        <v>2101</v>
      </c>
      <c r="E15" s="24" t="s">
        <v>53</v>
      </c>
      <c r="F15" s="24"/>
      <c r="G15" s="13">
        <v>390000</v>
      </c>
      <c r="H15" s="26"/>
      <c r="I15" s="26"/>
      <c r="J15" s="48"/>
      <c r="K15" s="26"/>
      <c r="L15" s="26"/>
      <c r="M15" s="26"/>
      <c r="N15" s="26"/>
      <c r="O15" s="13">
        <v>150000</v>
      </c>
      <c r="P15" s="21">
        <f t="shared" si="0"/>
        <v>30000</v>
      </c>
      <c r="Q15" s="21">
        <f t="shared" si="1"/>
        <v>120000</v>
      </c>
      <c r="R15" s="21"/>
      <c r="S15" s="26"/>
      <c r="T15" s="26"/>
      <c r="U15" s="54">
        <v>50000</v>
      </c>
      <c r="V15" s="21">
        <f t="shared" si="2"/>
        <v>190000</v>
      </c>
      <c r="W15" s="52"/>
    </row>
    <row r="16" spans="1:23" ht="34.5" customHeight="1">
      <c r="A16" s="16" t="s">
        <v>54</v>
      </c>
      <c r="B16" s="27" t="s">
        <v>55</v>
      </c>
      <c r="C16" s="28">
        <v>2380</v>
      </c>
      <c r="D16" s="25">
        <v>1850</v>
      </c>
      <c r="E16" s="19" t="s">
        <v>56</v>
      </c>
      <c r="F16" s="24"/>
      <c r="G16" s="13">
        <v>200000</v>
      </c>
      <c r="H16" s="21"/>
      <c r="I16" s="21"/>
      <c r="J16" s="21"/>
      <c r="K16" s="21"/>
      <c r="L16" s="21"/>
      <c r="M16" s="21"/>
      <c r="N16" s="21"/>
      <c r="O16" s="13">
        <v>150000</v>
      </c>
      <c r="P16" s="21">
        <f t="shared" si="0"/>
        <v>30000</v>
      </c>
      <c r="Q16" s="21">
        <f t="shared" si="1"/>
        <v>120000</v>
      </c>
      <c r="R16" s="21"/>
      <c r="S16" s="21"/>
      <c r="T16" s="21"/>
      <c r="U16" s="21"/>
      <c r="V16" s="21">
        <f t="shared" si="2"/>
        <v>50000</v>
      </c>
      <c r="W16" s="55"/>
    </row>
    <row r="17" spans="1:23" ht="34.5" customHeight="1">
      <c r="A17" s="11" t="s">
        <v>57</v>
      </c>
      <c r="B17" s="20" t="s">
        <v>58</v>
      </c>
      <c r="C17" s="20">
        <v>2474</v>
      </c>
      <c r="D17" s="20">
        <v>1856</v>
      </c>
      <c r="E17" s="20" t="s">
        <v>59</v>
      </c>
      <c r="F17" s="20"/>
      <c r="G17" s="13">
        <v>230000</v>
      </c>
      <c r="H17" s="21"/>
      <c r="I17" s="21"/>
      <c r="J17" s="21"/>
      <c r="K17" s="21"/>
      <c r="L17" s="21"/>
      <c r="M17" s="21"/>
      <c r="N17" s="21"/>
      <c r="O17" s="13">
        <v>150000</v>
      </c>
      <c r="P17" s="21">
        <f t="shared" si="0"/>
        <v>30000</v>
      </c>
      <c r="Q17" s="21">
        <f t="shared" si="1"/>
        <v>120000</v>
      </c>
      <c r="R17" s="21"/>
      <c r="S17" s="21"/>
      <c r="T17" s="21"/>
      <c r="U17" s="21"/>
      <c r="V17" s="21">
        <f t="shared" si="2"/>
        <v>80000</v>
      </c>
      <c r="W17" s="52"/>
    </row>
    <row r="18" spans="1:23" ht="34.5" customHeight="1">
      <c r="A18" s="72" t="s">
        <v>60</v>
      </c>
      <c r="B18" s="29" t="s">
        <v>61</v>
      </c>
      <c r="C18" s="30">
        <v>4027</v>
      </c>
      <c r="D18" s="30">
        <v>2115</v>
      </c>
      <c r="E18" s="31" t="s">
        <v>62</v>
      </c>
      <c r="F18" s="12"/>
      <c r="G18" s="13">
        <v>150000</v>
      </c>
      <c r="H18" s="21"/>
      <c r="I18" s="21"/>
      <c r="J18" s="21"/>
      <c r="K18" s="21"/>
      <c r="L18" s="21"/>
      <c r="M18" s="21"/>
      <c r="N18" s="21"/>
      <c r="O18" s="13">
        <v>100000</v>
      </c>
      <c r="P18" s="21">
        <f t="shared" si="0"/>
        <v>20000</v>
      </c>
      <c r="Q18" s="21">
        <f t="shared" si="1"/>
        <v>80000</v>
      </c>
      <c r="R18" s="21"/>
      <c r="S18" s="21"/>
      <c r="T18" s="21"/>
      <c r="U18" s="21"/>
      <c r="V18" s="21">
        <f t="shared" si="2"/>
        <v>50000</v>
      </c>
      <c r="W18" s="52"/>
    </row>
    <row r="19" spans="1:23" ht="34.5" customHeight="1">
      <c r="A19" s="73"/>
      <c r="B19" s="29" t="s">
        <v>63</v>
      </c>
      <c r="C19" s="30">
        <v>1849</v>
      </c>
      <c r="D19" s="20">
        <v>995</v>
      </c>
      <c r="E19" s="31" t="s">
        <v>64</v>
      </c>
      <c r="F19" s="12"/>
      <c r="G19" s="13">
        <v>160000</v>
      </c>
      <c r="H19" s="21"/>
      <c r="I19" s="21"/>
      <c r="J19" s="21"/>
      <c r="K19" s="21"/>
      <c r="L19" s="21"/>
      <c r="M19" s="21"/>
      <c r="N19" s="21"/>
      <c r="O19" s="13">
        <v>100000</v>
      </c>
      <c r="P19" s="21">
        <f t="shared" si="0"/>
        <v>20000</v>
      </c>
      <c r="Q19" s="21">
        <f t="shared" si="1"/>
        <v>80000</v>
      </c>
      <c r="R19" s="21"/>
      <c r="S19" s="21"/>
      <c r="T19" s="21"/>
      <c r="U19" s="21"/>
      <c r="V19" s="21">
        <f t="shared" si="2"/>
        <v>60000</v>
      </c>
      <c r="W19" s="52"/>
    </row>
    <row r="20" spans="1:23" ht="39.75" customHeight="1">
      <c r="A20" s="11" t="s">
        <v>65</v>
      </c>
      <c r="B20" s="29" t="s">
        <v>66</v>
      </c>
      <c r="C20" s="18">
        <v>887</v>
      </c>
      <c r="D20" s="18">
        <v>532</v>
      </c>
      <c r="E20" s="32" t="s">
        <v>67</v>
      </c>
      <c r="F20" s="12"/>
      <c r="G20" s="13">
        <v>135000</v>
      </c>
      <c r="H20" s="21"/>
      <c r="I20" s="21"/>
      <c r="J20" s="21"/>
      <c r="K20" s="21"/>
      <c r="L20" s="21"/>
      <c r="M20" s="21"/>
      <c r="N20" s="21"/>
      <c r="O20" s="13">
        <v>100000</v>
      </c>
      <c r="P20" s="21">
        <f t="shared" si="0"/>
        <v>20000</v>
      </c>
      <c r="Q20" s="21">
        <f t="shared" si="1"/>
        <v>80000</v>
      </c>
      <c r="R20" s="21"/>
      <c r="S20" s="21"/>
      <c r="T20" s="21"/>
      <c r="U20" s="21"/>
      <c r="V20" s="21">
        <f t="shared" si="2"/>
        <v>35000</v>
      </c>
      <c r="W20" s="52"/>
    </row>
    <row r="21" spans="1:23" ht="40.5" customHeight="1">
      <c r="A21" s="67" t="s">
        <v>68</v>
      </c>
      <c r="B21" s="67"/>
      <c r="C21" s="67"/>
      <c r="D21" s="67"/>
      <c r="E21" s="67"/>
      <c r="F21" s="20"/>
      <c r="G21" s="13">
        <f>SUM(G7:G20)</f>
        <v>7924340</v>
      </c>
      <c r="H21" s="21"/>
      <c r="I21" s="21"/>
      <c r="J21" s="21"/>
      <c r="K21" s="21"/>
      <c r="L21" s="21"/>
      <c r="M21" s="21"/>
      <c r="N21" s="21"/>
      <c r="O21" s="21">
        <f>SUM(O7:O20)</f>
        <v>1875000</v>
      </c>
      <c r="P21" s="21">
        <f t="shared" si="0"/>
        <v>375000</v>
      </c>
      <c r="Q21" s="21">
        <f t="shared" si="1"/>
        <v>1500000</v>
      </c>
      <c r="R21" s="21"/>
      <c r="S21" s="21">
        <f>SUM(S7:S20)</f>
        <v>0</v>
      </c>
      <c r="T21" s="21">
        <f>SUM(T7:T20)</f>
        <v>0</v>
      </c>
      <c r="U21" s="21">
        <f>SUM(U7:U20)</f>
        <v>3790000</v>
      </c>
      <c r="V21" s="21">
        <f t="shared" si="2"/>
        <v>2259340</v>
      </c>
      <c r="W21" s="56"/>
    </row>
    <row r="22" spans="1:23" ht="18.75">
      <c r="A22" s="68"/>
      <c r="B22" s="68"/>
      <c r="C22" s="68"/>
      <c r="D22" s="33"/>
      <c r="E22" s="34"/>
      <c r="F22" s="35"/>
      <c r="G22" s="36"/>
      <c r="H22" s="33"/>
      <c r="I22" s="33"/>
      <c r="J22" s="33"/>
      <c r="K22" s="33"/>
      <c r="L22" s="33"/>
      <c r="M22" s="33"/>
      <c r="N22" s="37"/>
      <c r="O22" s="37"/>
      <c r="P22" s="37"/>
      <c r="Q22" s="37"/>
      <c r="R22" s="37"/>
      <c r="S22" s="37"/>
      <c r="T22" s="37"/>
      <c r="U22" s="57"/>
      <c r="V22" s="38"/>
      <c r="W22" s="58"/>
    </row>
    <row r="23" spans="1:23" ht="14.25">
      <c r="A23" s="37"/>
      <c r="B23" s="38"/>
      <c r="C23" s="38"/>
      <c r="D23" s="38"/>
      <c r="E23" s="38"/>
      <c r="F23" s="37"/>
      <c r="G23" s="39"/>
      <c r="H23" s="40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57"/>
      <c r="V23" s="38"/>
      <c r="W23" s="58"/>
    </row>
    <row r="24" spans="1:23" ht="14.25">
      <c r="A24" s="37"/>
      <c r="B24" s="41"/>
      <c r="C24" s="41"/>
      <c r="D24" s="41"/>
      <c r="E24" s="41"/>
      <c r="F24" s="42"/>
      <c r="G24" s="43"/>
      <c r="H24" s="42"/>
      <c r="I24" s="42"/>
      <c r="J24" s="42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57"/>
      <c r="V24" s="38"/>
      <c r="W24" s="58"/>
    </row>
    <row r="25" spans="1:23" ht="14.25">
      <c r="A25" s="37"/>
      <c r="B25" s="41"/>
      <c r="C25" s="41"/>
      <c r="D25" s="41"/>
      <c r="E25" s="41"/>
      <c r="F25" s="42"/>
      <c r="G25" s="43"/>
      <c r="H25" s="42"/>
      <c r="I25" s="42"/>
      <c r="J25" s="42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57"/>
      <c r="V25" s="38"/>
      <c r="W25" s="58"/>
    </row>
    <row r="26" spans="1:23" ht="14.25">
      <c r="A26" s="42"/>
      <c r="B26" s="41"/>
      <c r="C26" s="41"/>
      <c r="D26" s="41"/>
      <c r="E26" s="41"/>
      <c r="F26" s="42"/>
      <c r="G26" s="43"/>
      <c r="H26" s="42"/>
      <c r="I26" s="42"/>
      <c r="J26" s="42"/>
      <c r="K26" s="37"/>
      <c r="L26" s="37"/>
      <c r="M26" s="37"/>
      <c r="N26" s="44"/>
      <c r="O26" s="44"/>
      <c r="P26" s="44"/>
      <c r="Q26" s="44"/>
      <c r="R26" s="44"/>
      <c r="S26" s="44"/>
      <c r="T26" s="44"/>
      <c r="U26" s="57"/>
      <c r="V26" s="44"/>
      <c r="W26" s="58"/>
    </row>
    <row r="27" spans="1:23" ht="14.25">
      <c r="A27" s="69"/>
      <c r="B27" s="69"/>
      <c r="C27" s="69"/>
      <c r="D27" s="69"/>
      <c r="E27" s="69"/>
      <c r="F27" s="69"/>
      <c r="G27" s="70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58"/>
    </row>
    <row r="28" spans="1:23" ht="14.25">
      <c r="A28" s="37"/>
      <c r="B28" s="41"/>
      <c r="C28" s="41"/>
      <c r="D28" s="41"/>
      <c r="E28" s="41"/>
      <c r="F28" s="42"/>
      <c r="G28" s="43"/>
      <c r="H28" s="42"/>
      <c r="I28" s="42"/>
      <c r="J28" s="42"/>
      <c r="K28" s="37"/>
      <c r="L28" s="37"/>
      <c r="M28" s="37"/>
      <c r="N28" s="44"/>
      <c r="O28" s="44"/>
      <c r="P28" s="44"/>
      <c r="Q28" s="44"/>
      <c r="R28" s="44"/>
      <c r="S28" s="44"/>
      <c r="T28" s="44"/>
      <c r="U28" s="57"/>
      <c r="V28" s="44"/>
      <c r="W28" s="58"/>
    </row>
    <row r="29" spans="1:23" ht="14.25">
      <c r="A29" s="44"/>
      <c r="B29" s="38"/>
      <c r="C29" s="38"/>
      <c r="D29" s="38"/>
      <c r="E29" s="38"/>
      <c r="F29" s="44"/>
      <c r="G29" s="45"/>
      <c r="H29" s="46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57"/>
      <c r="V29" s="44"/>
      <c r="W29" s="58"/>
    </row>
  </sheetData>
  <sheetProtection/>
  <mergeCells count="29">
    <mergeCell ref="V4:V6"/>
    <mergeCell ref="W4:W6"/>
    <mergeCell ref="C4:D5"/>
    <mergeCell ref="P5:P6"/>
    <mergeCell ref="Q5:Q6"/>
    <mergeCell ref="R5:R6"/>
    <mergeCell ref="S4:S6"/>
    <mergeCell ref="T4:T6"/>
    <mergeCell ref="U4:U6"/>
    <mergeCell ref="A21:E21"/>
    <mergeCell ref="A22:C22"/>
    <mergeCell ref="A27:V27"/>
    <mergeCell ref="A5:A6"/>
    <mergeCell ref="A7:A8"/>
    <mergeCell ref="A13:A15"/>
    <mergeCell ref="A18:A19"/>
    <mergeCell ref="B5:B6"/>
    <mergeCell ref="E4:E6"/>
    <mergeCell ref="F4:F6"/>
    <mergeCell ref="A1:V1"/>
    <mergeCell ref="A2:V2"/>
    <mergeCell ref="A4:B4"/>
    <mergeCell ref="H4:N4"/>
    <mergeCell ref="O4:R4"/>
    <mergeCell ref="I5:K5"/>
    <mergeCell ref="L5:N5"/>
    <mergeCell ref="G4:G6"/>
    <mergeCell ref="H5:H6"/>
    <mergeCell ref="O5:O6"/>
  </mergeCells>
  <printOptions/>
  <pageMargins left="0.19652777777777777" right="0.19652777777777777" top="0.19652777777777777" bottom="0.19652777777777777" header="0.19652777777777777" footer="0.19652777777777777"/>
  <pageSetup horizontalDpi="600" verticalDpi="600" orientation="landscape" paperSize="9" scale="8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46" sqref="G4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2023-02-12T11:51:40Z</cp:lastPrinted>
  <dcterms:created xsi:type="dcterms:W3CDTF">2016-12-02T08:54:00Z</dcterms:created>
  <dcterms:modified xsi:type="dcterms:W3CDTF">2023-07-14T03:13:30Z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3D6220E8D7B44BFFAB2C02EA9B781CDB_13</vt:lpwstr>
  </property>
</Properties>
</file>