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生活" sheetId="1" r:id="rId1"/>
    <sheet name="护理" sheetId="2" r:id="rId2"/>
  </sheets>
  <definedNames/>
  <calcPr fullCalcOnLoad="1"/>
</workbook>
</file>

<file path=xl/sharedStrings.xml><?xml version="1.0" encoding="utf-8"?>
<sst xmlns="http://schemas.openxmlformats.org/spreadsheetml/2006/main" count="72" uniqueCount="39">
  <si>
    <t>2024年5月城乡困难残疾人生活补贴资金下拨情况表</t>
  </si>
  <si>
    <t>序号</t>
  </si>
  <si>
    <t>单位</t>
  </si>
  <si>
    <t>困难残疾人</t>
  </si>
  <si>
    <t>变动增减金额（元）</t>
  </si>
  <si>
    <t>下拨金额（元）</t>
  </si>
  <si>
    <t>人数</t>
  </si>
  <si>
    <t>月补贴金额     （114元/月）</t>
  </si>
  <si>
    <t>桃城镇</t>
  </si>
  <si>
    <t>五里街镇</t>
  </si>
  <si>
    <t>一都镇</t>
  </si>
  <si>
    <t>下洋镇</t>
  </si>
  <si>
    <t>蓬壶镇</t>
  </si>
  <si>
    <t>达埔镇</t>
  </si>
  <si>
    <t>吾峰镇</t>
  </si>
  <si>
    <t>石鼓镇</t>
  </si>
  <si>
    <t>岵山镇</t>
  </si>
  <si>
    <t>东平镇</t>
  </si>
  <si>
    <t>湖洋镇</t>
  </si>
  <si>
    <t>坑仔口镇</t>
  </si>
  <si>
    <t>玉斗镇</t>
  </si>
  <si>
    <t>锦斗镇</t>
  </si>
  <si>
    <t>横口乡</t>
  </si>
  <si>
    <t>桂洋镇</t>
  </si>
  <si>
    <t>呈祥乡</t>
  </si>
  <si>
    <t>苏坑镇</t>
  </si>
  <si>
    <t>介福乡</t>
  </si>
  <si>
    <t>仙夹镇</t>
  </si>
  <si>
    <t>外山乡</t>
  </si>
  <si>
    <t>东关镇</t>
  </si>
  <si>
    <t>合　　计</t>
  </si>
  <si>
    <t xml:space="preserve"> </t>
  </si>
  <si>
    <t>2024年5月重度残疾人护理补贴资金下拨情况表</t>
  </si>
  <si>
    <t>生活困难一级</t>
  </si>
  <si>
    <t>非生活困难一级</t>
  </si>
  <si>
    <t>生活困难二级</t>
  </si>
  <si>
    <t>非生活困难二级</t>
  </si>
  <si>
    <t>月补贴金额（元/月）</t>
  </si>
  <si>
    <t>合计　　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</si>
</sst>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.00_-;\-* #,##0.00_-;_-* &quot;-&quot;??_-;_-@_-"/>
    <numFmt numFmtId="177" formatCode="_-&quot;￥&quot;* #,##0.00_-;\-&quot;￥&quot;* #,##0.00_-;_-&quot;￥&quot;* &quot;-&quot;??_-;_-@_-"/>
    <numFmt numFmtId="178" formatCode="_-* #,##0_-;\-* #,##0_-;_-* &quot;-&quot;_-;_-@_-"/>
    <numFmt numFmtId="179" formatCode="_-&quot;￥&quot;* #,##0_-;\-&quot;￥&quot;* #,##0_-;_-&quot;￥&quot;* &quot;-&quot;_-;_-@_-"/>
  </numFmts>
  <fonts count="28">
    <font>
      <sz val="12"/>
      <name val="宋体"/>
      <family val="0"/>
    </font>
    <font>
      <sz val="11"/>
      <name val="宋体"/>
      <family val="0"/>
    </font>
    <font>
      <b/>
      <sz val="24"/>
      <name val="宋体"/>
      <family val="0"/>
    </font>
    <font>
      <sz val="24"/>
      <name val="宋体"/>
      <family val="0"/>
    </font>
    <font>
      <b/>
      <sz val="12"/>
      <name val="宋体"/>
      <family val="0"/>
    </font>
    <font>
      <b/>
      <sz val="20"/>
      <name val="宋体"/>
      <family val="0"/>
    </font>
    <font>
      <sz val="2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5" applyNumberFormat="0" applyAlignment="0" applyProtection="0"/>
    <xf numFmtId="0" fontId="16" fillId="4" borderId="6" applyNumberFormat="0" applyAlignment="0" applyProtection="0"/>
    <xf numFmtId="0" fontId="17" fillId="4" borderId="5" applyNumberFormat="0" applyAlignment="0" applyProtection="0"/>
    <xf numFmtId="0" fontId="18" fillId="5" borderId="7" applyNumberFormat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1" fillId="6" borderId="0" applyNumberFormat="0" applyBorder="0" applyAlignment="0" applyProtection="0"/>
    <xf numFmtId="0" fontId="22" fillId="7" borderId="0" applyNumberFormat="0" applyBorder="0" applyAlignment="0" applyProtection="0"/>
    <xf numFmtId="0" fontId="23" fillId="8" borderId="0" applyNumberFormat="0" applyBorder="0" applyAlignment="0" applyProtection="0"/>
    <xf numFmtId="0" fontId="24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7" borderId="0" applyNumberFormat="0" applyBorder="0" applyAlignment="0" applyProtection="0"/>
    <xf numFmtId="0" fontId="25" fillId="14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5" fillId="6" borderId="0" applyNumberFormat="0" applyBorder="0" applyAlignment="0" applyProtection="0"/>
    <xf numFmtId="0" fontId="25" fillId="16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8" borderId="0" applyNumberFormat="0" applyBorder="0" applyAlignment="0" applyProtection="0"/>
    <xf numFmtId="0" fontId="24" fillId="17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1" borderId="0" applyNumberFormat="0" applyBorder="0" applyAlignment="0" applyProtection="0"/>
    <xf numFmtId="0" fontId="24" fillId="19" borderId="0" applyNumberFormat="0" applyBorder="0" applyAlignment="0" applyProtection="0"/>
    <xf numFmtId="0" fontId="24" fillId="21" borderId="0" applyNumberFormat="0" applyBorder="0" applyAlignment="0" applyProtection="0"/>
    <xf numFmtId="0" fontId="25" fillId="3" borderId="0" applyNumberFormat="0" applyBorder="0" applyAlignment="0" applyProtection="0"/>
    <xf numFmtId="0" fontId="25" fillId="22" borderId="0" applyNumberFormat="0" applyBorder="0" applyAlignment="0" applyProtection="0"/>
    <xf numFmtId="0" fontId="24" fillId="23" borderId="0" applyNumberFormat="0" applyBorder="0" applyAlignment="0" applyProtection="0"/>
  </cellStyleXfs>
  <cellXfs count="22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0" fillId="0" borderId="17" xfId="0" applyFont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workbookViewId="0" topLeftCell="A1">
      <selection activeCell="I19" sqref="I19"/>
    </sheetView>
  </sheetViews>
  <sheetFormatPr defaultColWidth="9.00390625" defaultRowHeight="14.25"/>
  <cols>
    <col min="1" max="1" width="7.375" style="2" customWidth="1"/>
    <col min="2" max="2" width="12.75390625" style="2" customWidth="1"/>
    <col min="3" max="3" width="12.25390625" style="2" customWidth="1"/>
    <col min="4" max="4" width="16.875" style="2" customWidth="1"/>
    <col min="5" max="5" width="14.00390625" style="2" customWidth="1"/>
    <col min="6" max="6" width="20.875" style="2" customWidth="1"/>
    <col min="7" max="16384" width="9.00390625" style="2" customWidth="1"/>
  </cols>
  <sheetData>
    <row r="1" spans="1:6" s="1" customFormat="1" ht="45" customHeight="1">
      <c r="A1" s="19" t="s">
        <v>0</v>
      </c>
      <c r="B1" s="19"/>
      <c r="C1" s="19"/>
      <c r="D1" s="19"/>
      <c r="E1" s="19"/>
      <c r="F1" s="20"/>
    </row>
    <row r="2" spans="1:6" s="1" customFormat="1" ht="22.5" customHeight="1">
      <c r="A2" s="21" t="s">
        <v>1</v>
      </c>
      <c r="B2" s="21" t="s">
        <v>2</v>
      </c>
      <c r="C2" s="21" t="s">
        <v>3</v>
      </c>
      <c r="D2" s="21"/>
      <c r="E2" s="21" t="s">
        <v>4</v>
      </c>
      <c r="F2" s="21" t="s">
        <v>5</v>
      </c>
    </row>
    <row r="3" spans="1:6" s="1" customFormat="1" ht="31.5" customHeight="1">
      <c r="A3" s="21"/>
      <c r="B3" s="21"/>
      <c r="C3" s="21" t="s">
        <v>6</v>
      </c>
      <c r="D3" s="21" t="s">
        <v>7</v>
      </c>
      <c r="E3" s="21"/>
      <c r="F3" s="21"/>
    </row>
    <row r="4" spans="1:6" s="1" customFormat="1" ht="19.5" customHeight="1">
      <c r="A4" s="21">
        <v>1</v>
      </c>
      <c r="B4" s="21" t="s">
        <v>8</v>
      </c>
      <c r="C4" s="16">
        <v>499</v>
      </c>
      <c r="D4" s="16">
        <f>C4*114</f>
        <v>56886</v>
      </c>
      <c r="E4" s="16"/>
      <c r="F4" s="16">
        <v>56886</v>
      </c>
    </row>
    <row r="5" spans="1:6" s="1" customFormat="1" ht="19.5" customHeight="1">
      <c r="A5" s="21">
        <v>2</v>
      </c>
      <c r="B5" s="21" t="s">
        <v>9</v>
      </c>
      <c r="C5" s="16">
        <v>247</v>
      </c>
      <c r="D5" s="16">
        <f aca="true" t="shared" si="0" ref="D5:D26">C5*114</f>
        <v>28158</v>
      </c>
      <c r="E5" s="16"/>
      <c r="F5" s="16">
        <v>28158</v>
      </c>
    </row>
    <row r="6" spans="1:6" s="1" customFormat="1" ht="19.5" customHeight="1">
      <c r="A6" s="21">
        <v>3</v>
      </c>
      <c r="B6" s="21" t="s">
        <v>10</v>
      </c>
      <c r="C6" s="16">
        <v>184</v>
      </c>
      <c r="D6" s="16">
        <f t="shared" si="0"/>
        <v>20976</v>
      </c>
      <c r="E6" s="16"/>
      <c r="F6" s="16">
        <v>20976</v>
      </c>
    </row>
    <row r="7" spans="1:6" s="1" customFormat="1" ht="19.5" customHeight="1">
      <c r="A7" s="21">
        <v>4</v>
      </c>
      <c r="B7" s="21" t="s">
        <v>11</v>
      </c>
      <c r="C7" s="16">
        <v>85</v>
      </c>
      <c r="D7" s="16">
        <f t="shared" si="0"/>
        <v>9690</v>
      </c>
      <c r="E7" s="16"/>
      <c r="F7" s="16">
        <v>9690</v>
      </c>
    </row>
    <row r="8" spans="1:6" s="1" customFormat="1" ht="19.5" customHeight="1">
      <c r="A8" s="21">
        <v>5</v>
      </c>
      <c r="B8" s="21" t="s">
        <v>12</v>
      </c>
      <c r="C8" s="16">
        <v>618</v>
      </c>
      <c r="D8" s="16">
        <f t="shared" si="0"/>
        <v>70452</v>
      </c>
      <c r="E8" s="16"/>
      <c r="F8" s="16">
        <v>70452</v>
      </c>
    </row>
    <row r="9" spans="1:6" s="1" customFormat="1" ht="19.5" customHeight="1">
      <c r="A9" s="21">
        <v>6</v>
      </c>
      <c r="B9" s="21" t="s">
        <v>13</v>
      </c>
      <c r="C9" s="16">
        <v>753</v>
      </c>
      <c r="D9" s="16">
        <f t="shared" si="0"/>
        <v>85842</v>
      </c>
      <c r="E9" s="16"/>
      <c r="F9" s="16">
        <v>85842</v>
      </c>
    </row>
    <row r="10" spans="1:6" s="1" customFormat="1" ht="19.5" customHeight="1">
      <c r="A10" s="21">
        <v>7</v>
      </c>
      <c r="B10" s="21" t="s">
        <v>14</v>
      </c>
      <c r="C10" s="16">
        <v>204</v>
      </c>
      <c r="D10" s="16">
        <f t="shared" si="0"/>
        <v>23256</v>
      </c>
      <c r="E10" s="16"/>
      <c r="F10" s="16">
        <v>23256</v>
      </c>
    </row>
    <row r="11" spans="1:6" s="1" customFormat="1" ht="19.5" customHeight="1">
      <c r="A11" s="21">
        <v>8</v>
      </c>
      <c r="B11" s="21" t="s">
        <v>15</v>
      </c>
      <c r="C11" s="16">
        <v>268</v>
      </c>
      <c r="D11" s="16">
        <f t="shared" si="0"/>
        <v>30552</v>
      </c>
      <c r="E11" s="16"/>
      <c r="F11" s="16">
        <v>30552</v>
      </c>
    </row>
    <row r="12" spans="1:6" s="1" customFormat="1" ht="19.5" customHeight="1">
      <c r="A12" s="21">
        <v>9</v>
      </c>
      <c r="B12" s="21" t="s">
        <v>16</v>
      </c>
      <c r="C12" s="16">
        <v>266</v>
      </c>
      <c r="D12" s="16">
        <f t="shared" si="0"/>
        <v>30324</v>
      </c>
      <c r="E12" s="16"/>
      <c r="F12" s="16">
        <v>30324</v>
      </c>
    </row>
    <row r="13" spans="1:6" s="1" customFormat="1" ht="19.5" customHeight="1">
      <c r="A13" s="21">
        <v>10</v>
      </c>
      <c r="B13" s="21" t="s">
        <v>17</v>
      </c>
      <c r="C13" s="16">
        <v>157</v>
      </c>
      <c r="D13" s="16">
        <f t="shared" si="0"/>
        <v>17898</v>
      </c>
      <c r="E13" s="16">
        <v>-114</v>
      </c>
      <c r="F13" s="16">
        <v>17784</v>
      </c>
    </row>
    <row r="14" spans="1:6" s="1" customFormat="1" ht="19.5" customHeight="1">
      <c r="A14" s="21">
        <v>11</v>
      </c>
      <c r="B14" s="21" t="s">
        <v>18</v>
      </c>
      <c r="C14" s="16">
        <v>350</v>
      </c>
      <c r="D14" s="16">
        <f t="shared" si="0"/>
        <v>39900</v>
      </c>
      <c r="E14" s="16"/>
      <c r="F14" s="16">
        <v>39900</v>
      </c>
    </row>
    <row r="15" spans="1:6" s="1" customFormat="1" ht="19.5" customHeight="1">
      <c r="A15" s="21">
        <v>12</v>
      </c>
      <c r="B15" s="21" t="s">
        <v>19</v>
      </c>
      <c r="C15" s="16">
        <v>153</v>
      </c>
      <c r="D15" s="16">
        <f t="shared" si="0"/>
        <v>17442</v>
      </c>
      <c r="E15" s="16">
        <v>-114</v>
      </c>
      <c r="F15" s="16">
        <v>17328</v>
      </c>
    </row>
    <row r="16" spans="1:6" s="1" customFormat="1" ht="19.5" customHeight="1">
      <c r="A16" s="21">
        <v>13</v>
      </c>
      <c r="B16" s="21" t="s">
        <v>20</v>
      </c>
      <c r="C16" s="16">
        <v>186</v>
      </c>
      <c r="D16" s="16">
        <f t="shared" si="0"/>
        <v>21204</v>
      </c>
      <c r="E16" s="16"/>
      <c r="F16" s="16">
        <v>21204</v>
      </c>
    </row>
    <row r="17" spans="1:6" s="1" customFormat="1" ht="19.5" customHeight="1">
      <c r="A17" s="21">
        <v>14</v>
      </c>
      <c r="B17" s="21" t="s">
        <v>21</v>
      </c>
      <c r="C17" s="16">
        <v>181</v>
      </c>
      <c r="D17" s="16">
        <f t="shared" si="0"/>
        <v>20634</v>
      </c>
      <c r="E17" s="16"/>
      <c r="F17" s="16">
        <v>20634</v>
      </c>
    </row>
    <row r="18" spans="1:6" s="1" customFormat="1" ht="19.5" customHeight="1">
      <c r="A18" s="21">
        <v>15</v>
      </c>
      <c r="B18" s="21" t="s">
        <v>22</v>
      </c>
      <c r="C18" s="16">
        <v>104</v>
      </c>
      <c r="D18" s="16">
        <f t="shared" si="0"/>
        <v>11856</v>
      </c>
      <c r="E18" s="16"/>
      <c r="F18" s="16">
        <v>11856</v>
      </c>
    </row>
    <row r="19" spans="1:6" s="1" customFormat="1" ht="19.5" customHeight="1">
      <c r="A19" s="21">
        <v>16</v>
      </c>
      <c r="B19" s="21" t="s">
        <v>23</v>
      </c>
      <c r="C19" s="16">
        <v>134</v>
      </c>
      <c r="D19" s="16">
        <f t="shared" si="0"/>
        <v>15276</v>
      </c>
      <c r="E19" s="16"/>
      <c r="F19" s="16">
        <v>15276</v>
      </c>
    </row>
    <row r="20" spans="1:6" s="1" customFormat="1" ht="19.5" customHeight="1">
      <c r="A20" s="21">
        <v>17</v>
      </c>
      <c r="B20" s="21" t="s">
        <v>24</v>
      </c>
      <c r="C20" s="16">
        <v>68</v>
      </c>
      <c r="D20" s="16">
        <f t="shared" si="0"/>
        <v>7752</v>
      </c>
      <c r="E20" s="16"/>
      <c r="F20" s="16">
        <v>7752</v>
      </c>
    </row>
    <row r="21" spans="1:6" s="1" customFormat="1" ht="19.5" customHeight="1">
      <c r="A21" s="21">
        <v>18</v>
      </c>
      <c r="B21" s="21" t="s">
        <v>25</v>
      </c>
      <c r="C21" s="16">
        <v>144</v>
      </c>
      <c r="D21" s="16">
        <f t="shared" si="0"/>
        <v>16416</v>
      </c>
      <c r="E21" s="16"/>
      <c r="F21" s="16">
        <v>16416</v>
      </c>
    </row>
    <row r="22" spans="1:6" s="1" customFormat="1" ht="19.5" customHeight="1">
      <c r="A22" s="21">
        <v>19</v>
      </c>
      <c r="B22" s="21" t="s">
        <v>26</v>
      </c>
      <c r="C22" s="16">
        <v>82</v>
      </c>
      <c r="D22" s="16">
        <f t="shared" si="0"/>
        <v>9348</v>
      </c>
      <c r="E22" s="16"/>
      <c r="F22" s="16">
        <v>9348</v>
      </c>
    </row>
    <row r="23" spans="1:6" s="1" customFormat="1" ht="19.5" customHeight="1">
      <c r="A23" s="21">
        <v>20</v>
      </c>
      <c r="B23" s="21" t="s">
        <v>27</v>
      </c>
      <c r="C23" s="16">
        <v>87</v>
      </c>
      <c r="D23" s="16">
        <f t="shared" si="0"/>
        <v>9918</v>
      </c>
      <c r="E23" s="16"/>
      <c r="F23" s="16">
        <v>9918</v>
      </c>
    </row>
    <row r="24" spans="1:6" s="1" customFormat="1" ht="19.5" customHeight="1">
      <c r="A24" s="21">
        <v>21</v>
      </c>
      <c r="B24" s="21" t="s">
        <v>28</v>
      </c>
      <c r="C24" s="16">
        <v>77</v>
      </c>
      <c r="D24" s="16">
        <f t="shared" si="0"/>
        <v>8778</v>
      </c>
      <c r="E24" s="16"/>
      <c r="F24" s="16">
        <v>8778</v>
      </c>
    </row>
    <row r="25" spans="1:6" s="1" customFormat="1" ht="19.5" customHeight="1">
      <c r="A25" s="21">
        <v>22</v>
      </c>
      <c r="B25" s="21" t="s">
        <v>29</v>
      </c>
      <c r="C25" s="16">
        <v>159</v>
      </c>
      <c r="D25" s="16">
        <f t="shared" si="0"/>
        <v>18126</v>
      </c>
      <c r="E25" s="16"/>
      <c r="F25" s="16">
        <v>18126</v>
      </c>
    </row>
    <row r="26" spans="1:6" s="1" customFormat="1" ht="27.75" customHeight="1">
      <c r="A26" s="21" t="s">
        <v>30</v>
      </c>
      <c r="B26" s="21"/>
      <c r="C26" s="16">
        <f>SUM(C4:C25)</f>
        <v>5006</v>
      </c>
      <c r="D26" s="16">
        <f t="shared" si="0"/>
        <v>570684</v>
      </c>
      <c r="E26" s="16">
        <v>-228</v>
      </c>
      <c r="F26" s="16">
        <f>SUM(F4:F25)</f>
        <v>570456</v>
      </c>
    </row>
    <row r="27" ht="14.25">
      <c r="F27" s="2" t="s">
        <v>31</v>
      </c>
    </row>
  </sheetData>
  <sheetProtection/>
  <mergeCells count="6">
    <mergeCell ref="A1:F1"/>
    <mergeCell ref="C2:D2"/>
    <mergeCell ref="A2:A3"/>
    <mergeCell ref="B2:B3"/>
    <mergeCell ref="E2:E3"/>
    <mergeCell ref="F2:F3"/>
  </mergeCells>
  <printOptions/>
  <pageMargins left="0.9048611111111111" right="0.7" top="0.75" bottom="0.75" header="0.3" footer="0.3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9"/>
  <sheetViews>
    <sheetView workbookViewId="0" topLeftCell="A1">
      <pane ySplit="4" topLeftCell="A5" activePane="bottomLeft" state="frozen"/>
      <selection pane="bottomLeft" activeCell="N18" sqref="N17:N18"/>
    </sheetView>
  </sheetViews>
  <sheetFormatPr defaultColWidth="9.00390625" defaultRowHeight="14.25"/>
  <cols>
    <col min="1" max="1" width="5.75390625" style="2" customWidth="1"/>
    <col min="2" max="2" width="11.00390625" style="2" customWidth="1"/>
    <col min="3" max="3" width="5.625" style="2" customWidth="1"/>
    <col min="4" max="4" width="10.75390625" style="2" customWidth="1"/>
    <col min="5" max="5" width="6.125" style="2" customWidth="1"/>
    <col min="6" max="6" width="10.00390625" style="2" customWidth="1"/>
    <col min="7" max="7" width="6.125" style="2" customWidth="1"/>
    <col min="8" max="8" width="10.00390625" style="2" customWidth="1"/>
    <col min="9" max="9" width="6.125" style="2" customWidth="1"/>
    <col min="10" max="10" width="10.125" style="2" customWidth="1"/>
    <col min="11" max="11" width="6.625" style="2" customWidth="1"/>
    <col min="12" max="12" width="8.875" style="2" customWidth="1"/>
    <col min="13" max="16384" width="9.00390625" style="2" customWidth="1"/>
  </cols>
  <sheetData>
    <row r="1" spans="1:12" s="1" customFormat="1" ht="46.5" customHeight="1">
      <c r="A1" s="3" t="s">
        <v>32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</row>
    <row r="2" spans="1:12" s="1" customFormat="1" ht="15.75" customHeight="1">
      <c r="A2" s="5" t="s">
        <v>1</v>
      </c>
      <c r="B2" s="6" t="s">
        <v>2</v>
      </c>
      <c r="C2" s="7" t="s">
        <v>33</v>
      </c>
      <c r="D2" s="8"/>
      <c r="E2" s="7" t="s">
        <v>34</v>
      </c>
      <c r="F2" s="8"/>
      <c r="G2" s="7" t="s">
        <v>35</v>
      </c>
      <c r="H2" s="8"/>
      <c r="I2" s="7" t="s">
        <v>36</v>
      </c>
      <c r="J2" s="8"/>
      <c r="K2" s="5" t="s">
        <v>4</v>
      </c>
      <c r="L2" s="5" t="s">
        <v>5</v>
      </c>
    </row>
    <row r="3" spans="1:12" s="1" customFormat="1" ht="15.75" customHeight="1">
      <c r="A3" s="9"/>
      <c r="B3" s="10"/>
      <c r="C3" s="11"/>
      <c r="D3" s="12"/>
      <c r="E3" s="11"/>
      <c r="F3" s="12"/>
      <c r="G3" s="11"/>
      <c r="H3" s="12"/>
      <c r="I3" s="11"/>
      <c r="J3" s="12"/>
      <c r="K3" s="9"/>
      <c r="L3" s="9"/>
    </row>
    <row r="4" spans="1:12" s="1" customFormat="1" ht="49.5" customHeight="1">
      <c r="A4" s="13"/>
      <c r="B4" s="14"/>
      <c r="C4" s="14" t="s">
        <v>6</v>
      </c>
      <c r="D4" s="14" t="s">
        <v>37</v>
      </c>
      <c r="E4" s="14" t="s">
        <v>6</v>
      </c>
      <c r="F4" s="14" t="s">
        <v>37</v>
      </c>
      <c r="G4" s="14" t="s">
        <v>6</v>
      </c>
      <c r="H4" s="14" t="s">
        <v>37</v>
      </c>
      <c r="I4" s="14" t="s">
        <v>6</v>
      </c>
      <c r="J4" s="14" t="s">
        <v>37</v>
      </c>
      <c r="K4" s="13"/>
      <c r="L4" s="13"/>
    </row>
    <row r="5" spans="1:12" s="1" customFormat="1" ht="19.5" customHeight="1">
      <c r="A5" s="15">
        <v>1</v>
      </c>
      <c r="B5" s="15" t="s">
        <v>8</v>
      </c>
      <c r="C5" s="16">
        <v>124</v>
      </c>
      <c r="D5" s="16">
        <f>C5*137</f>
        <v>16988</v>
      </c>
      <c r="E5" s="16">
        <v>72</v>
      </c>
      <c r="F5" s="16">
        <f>E5*115</f>
        <v>8280</v>
      </c>
      <c r="G5" s="16">
        <v>286</v>
      </c>
      <c r="H5" s="16">
        <f>G5*114</f>
        <v>32604</v>
      </c>
      <c r="I5" s="16">
        <v>154</v>
      </c>
      <c r="J5" s="16">
        <f>I5*85</f>
        <v>13090</v>
      </c>
      <c r="K5" s="16"/>
      <c r="L5" s="16">
        <f>D5+F5+H5+J5+K5</f>
        <v>70962</v>
      </c>
    </row>
    <row r="6" spans="1:12" s="1" customFormat="1" ht="19.5" customHeight="1">
      <c r="A6" s="15">
        <v>2</v>
      </c>
      <c r="B6" s="15" t="s">
        <v>9</v>
      </c>
      <c r="C6" s="16">
        <v>50</v>
      </c>
      <c r="D6" s="16">
        <f aca="true" t="shared" si="0" ref="D6:D27">C6*137</f>
        <v>6850</v>
      </c>
      <c r="E6" s="16">
        <v>44</v>
      </c>
      <c r="F6" s="16">
        <f aca="true" t="shared" si="1" ref="F6:F26">E6*115</f>
        <v>5060</v>
      </c>
      <c r="G6" s="16">
        <v>114</v>
      </c>
      <c r="H6" s="16">
        <f aca="true" t="shared" si="2" ref="H6:H27">G6*114</f>
        <v>12996</v>
      </c>
      <c r="I6" s="16">
        <v>71</v>
      </c>
      <c r="J6" s="16">
        <f aca="true" t="shared" si="3" ref="J6:J26">I6*85</f>
        <v>6035</v>
      </c>
      <c r="K6" s="16"/>
      <c r="L6" s="16">
        <f aca="true" t="shared" si="4" ref="L6:L26">D6+F6+H6+J6+K6</f>
        <v>30941</v>
      </c>
    </row>
    <row r="7" spans="1:12" s="1" customFormat="1" ht="19.5" customHeight="1">
      <c r="A7" s="15">
        <v>3</v>
      </c>
      <c r="B7" s="15" t="s">
        <v>10</v>
      </c>
      <c r="C7" s="16">
        <v>68</v>
      </c>
      <c r="D7" s="16">
        <f t="shared" si="0"/>
        <v>9316</v>
      </c>
      <c r="E7" s="16">
        <v>6</v>
      </c>
      <c r="F7" s="16">
        <f t="shared" si="1"/>
        <v>690</v>
      </c>
      <c r="G7" s="16">
        <v>79</v>
      </c>
      <c r="H7" s="16">
        <f t="shared" si="2"/>
        <v>9006</v>
      </c>
      <c r="I7" s="16">
        <v>9</v>
      </c>
      <c r="J7" s="16">
        <f t="shared" si="3"/>
        <v>765</v>
      </c>
      <c r="K7" s="16"/>
      <c r="L7" s="16">
        <f t="shared" si="4"/>
        <v>19777</v>
      </c>
    </row>
    <row r="8" spans="1:12" s="1" customFormat="1" ht="19.5" customHeight="1">
      <c r="A8" s="15">
        <v>4</v>
      </c>
      <c r="B8" s="15" t="s">
        <v>11</v>
      </c>
      <c r="C8" s="16">
        <v>24</v>
      </c>
      <c r="D8" s="16">
        <f t="shared" si="0"/>
        <v>3288</v>
      </c>
      <c r="E8" s="16">
        <v>25</v>
      </c>
      <c r="F8" s="16">
        <f t="shared" si="1"/>
        <v>2875</v>
      </c>
      <c r="G8" s="16">
        <v>35</v>
      </c>
      <c r="H8" s="16">
        <f t="shared" si="2"/>
        <v>3990</v>
      </c>
      <c r="I8" s="16">
        <v>27</v>
      </c>
      <c r="J8" s="16">
        <f t="shared" si="3"/>
        <v>2295</v>
      </c>
      <c r="K8" s="16"/>
      <c r="L8" s="16">
        <f t="shared" si="4"/>
        <v>12448</v>
      </c>
    </row>
    <row r="9" spans="1:12" s="1" customFormat="1" ht="19.5" customHeight="1">
      <c r="A9" s="15">
        <v>5</v>
      </c>
      <c r="B9" s="15" t="s">
        <v>12</v>
      </c>
      <c r="C9" s="16">
        <v>238</v>
      </c>
      <c r="D9" s="16">
        <f t="shared" si="0"/>
        <v>32606</v>
      </c>
      <c r="E9" s="16">
        <v>20</v>
      </c>
      <c r="F9" s="16">
        <f t="shared" si="1"/>
        <v>2300</v>
      </c>
      <c r="G9" s="16">
        <v>254</v>
      </c>
      <c r="H9" s="16">
        <f t="shared" si="2"/>
        <v>28956</v>
      </c>
      <c r="I9" s="16">
        <v>137</v>
      </c>
      <c r="J9" s="16">
        <f t="shared" si="3"/>
        <v>11645</v>
      </c>
      <c r="K9" s="16"/>
      <c r="L9" s="16">
        <f t="shared" si="4"/>
        <v>75507</v>
      </c>
    </row>
    <row r="10" spans="1:12" s="1" customFormat="1" ht="19.5" customHeight="1">
      <c r="A10" s="15">
        <v>6</v>
      </c>
      <c r="B10" s="15" t="s">
        <v>13</v>
      </c>
      <c r="C10" s="16">
        <v>245</v>
      </c>
      <c r="D10" s="16">
        <f t="shared" si="0"/>
        <v>33565</v>
      </c>
      <c r="E10" s="16">
        <v>169</v>
      </c>
      <c r="F10" s="16">
        <f t="shared" si="1"/>
        <v>19435</v>
      </c>
      <c r="G10" s="16">
        <v>357</v>
      </c>
      <c r="H10" s="16">
        <f t="shared" si="2"/>
        <v>40698</v>
      </c>
      <c r="I10" s="16">
        <v>237</v>
      </c>
      <c r="J10" s="16">
        <f t="shared" si="3"/>
        <v>20145</v>
      </c>
      <c r="K10" s="16"/>
      <c r="L10" s="16">
        <f t="shared" si="4"/>
        <v>113843</v>
      </c>
    </row>
    <row r="11" spans="1:12" s="1" customFormat="1" ht="19.5" customHeight="1">
      <c r="A11" s="15">
        <v>7</v>
      </c>
      <c r="B11" s="15" t="s">
        <v>14</v>
      </c>
      <c r="C11" s="16">
        <v>47</v>
      </c>
      <c r="D11" s="16">
        <f t="shared" si="0"/>
        <v>6439</v>
      </c>
      <c r="E11" s="16">
        <v>34</v>
      </c>
      <c r="F11" s="16">
        <f t="shared" si="1"/>
        <v>3910</v>
      </c>
      <c r="G11" s="16">
        <v>102</v>
      </c>
      <c r="H11" s="16">
        <f t="shared" si="2"/>
        <v>11628</v>
      </c>
      <c r="I11" s="16">
        <v>45</v>
      </c>
      <c r="J11" s="16">
        <f t="shared" si="3"/>
        <v>3825</v>
      </c>
      <c r="K11" s="16"/>
      <c r="L11" s="16">
        <f t="shared" si="4"/>
        <v>25802</v>
      </c>
    </row>
    <row r="12" spans="1:12" s="1" customFormat="1" ht="19.5" customHeight="1">
      <c r="A12" s="15">
        <v>8</v>
      </c>
      <c r="B12" s="15" t="s">
        <v>15</v>
      </c>
      <c r="C12" s="16">
        <v>79</v>
      </c>
      <c r="D12" s="16">
        <f t="shared" si="0"/>
        <v>10823</v>
      </c>
      <c r="E12" s="16">
        <v>59</v>
      </c>
      <c r="F12" s="16">
        <f t="shared" si="1"/>
        <v>6785</v>
      </c>
      <c r="G12" s="16">
        <v>139</v>
      </c>
      <c r="H12" s="16">
        <f t="shared" si="2"/>
        <v>15846</v>
      </c>
      <c r="I12" s="16">
        <v>80</v>
      </c>
      <c r="J12" s="16">
        <f t="shared" si="3"/>
        <v>6800</v>
      </c>
      <c r="K12" s="16"/>
      <c r="L12" s="16">
        <f t="shared" si="4"/>
        <v>40254</v>
      </c>
    </row>
    <row r="13" spans="1:12" s="1" customFormat="1" ht="19.5" customHeight="1">
      <c r="A13" s="15">
        <v>9</v>
      </c>
      <c r="B13" s="15" t="s">
        <v>16</v>
      </c>
      <c r="C13" s="16">
        <v>87</v>
      </c>
      <c r="D13" s="16">
        <f t="shared" si="0"/>
        <v>11919</v>
      </c>
      <c r="E13" s="16">
        <v>19</v>
      </c>
      <c r="F13" s="16">
        <f t="shared" si="1"/>
        <v>2185</v>
      </c>
      <c r="G13" s="16">
        <v>125</v>
      </c>
      <c r="H13" s="16">
        <f t="shared" si="2"/>
        <v>14250</v>
      </c>
      <c r="I13" s="16">
        <v>58</v>
      </c>
      <c r="J13" s="16">
        <f t="shared" si="3"/>
        <v>4930</v>
      </c>
      <c r="K13" s="16"/>
      <c r="L13" s="16">
        <f t="shared" si="4"/>
        <v>33284</v>
      </c>
    </row>
    <row r="14" spans="1:12" s="1" customFormat="1" ht="19.5" customHeight="1">
      <c r="A14" s="15">
        <v>10</v>
      </c>
      <c r="B14" s="15" t="s">
        <v>17</v>
      </c>
      <c r="C14" s="16">
        <v>37</v>
      </c>
      <c r="D14" s="16">
        <f t="shared" si="0"/>
        <v>5069</v>
      </c>
      <c r="E14" s="16">
        <v>28</v>
      </c>
      <c r="F14" s="16">
        <f t="shared" si="1"/>
        <v>3220</v>
      </c>
      <c r="G14" s="16">
        <v>93</v>
      </c>
      <c r="H14" s="16">
        <f t="shared" si="2"/>
        <v>10602</v>
      </c>
      <c r="I14" s="16">
        <v>32</v>
      </c>
      <c r="J14" s="16">
        <f t="shared" si="3"/>
        <v>2720</v>
      </c>
      <c r="K14" s="16">
        <v>-114</v>
      </c>
      <c r="L14" s="16">
        <v>21497</v>
      </c>
    </row>
    <row r="15" spans="1:12" s="1" customFormat="1" ht="19.5" customHeight="1">
      <c r="A15" s="15">
        <v>11</v>
      </c>
      <c r="B15" s="15" t="s">
        <v>18</v>
      </c>
      <c r="C15" s="16">
        <v>91</v>
      </c>
      <c r="D15" s="16">
        <f t="shared" si="0"/>
        <v>12467</v>
      </c>
      <c r="E15" s="16">
        <v>52</v>
      </c>
      <c r="F15" s="16">
        <f t="shared" si="1"/>
        <v>5980</v>
      </c>
      <c r="G15" s="16">
        <v>161</v>
      </c>
      <c r="H15" s="16">
        <f t="shared" si="2"/>
        <v>18354</v>
      </c>
      <c r="I15" s="16">
        <v>103</v>
      </c>
      <c r="J15" s="16">
        <f t="shared" si="3"/>
        <v>8755</v>
      </c>
      <c r="K15" s="16"/>
      <c r="L15" s="16">
        <f t="shared" si="4"/>
        <v>45556</v>
      </c>
    </row>
    <row r="16" spans="1:12" s="1" customFormat="1" ht="19.5" customHeight="1">
      <c r="A16" s="15">
        <v>12</v>
      </c>
      <c r="B16" s="15" t="s">
        <v>19</v>
      </c>
      <c r="C16" s="16">
        <v>33</v>
      </c>
      <c r="D16" s="16">
        <f t="shared" si="0"/>
        <v>4521</v>
      </c>
      <c r="E16" s="16">
        <v>23</v>
      </c>
      <c r="F16" s="16">
        <f t="shared" si="1"/>
        <v>2645</v>
      </c>
      <c r="G16" s="16">
        <v>68</v>
      </c>
      <c r="H16" s="16">
        <f t="shared" si="2"/>
        <v>7752</v>
      </c>
      <c r="I16" s="16">
        <v>38</v>
      </c>
      <c r="J16" s="16">
        <f t="shared" si="3"/>
        <v>3230</v>
      </c>
      <c r="K16" s="16"/>
      <c r="L16" s="16">
        <f t="shared" si="4"/>
        <v>18148</v>
      </c>
    </row>
    <row r="17" spans="1:12" s="1" customFormat="1" ht="19.5" customHeight="1">
      <c r="A17" s="15">
        <v>13</v>
      </c>
      <c r="B17" s="15" t="s">
        <v>20</v>
      </c>
      <c r="C17" s="16">
        <v>67</v>
      </c>
      <c r="D17" s="16">
        <f t="shared" si="0"/>
        <v>9179</v>
      </c>
      <c r="E17" s="16">
        <v>31</v>
      </c>
      <c r="F17" s="16">
        <f t="shared" si="1"/>
        <v>3565</v>
      </c>
      <c r="G17" s="16">
        <v>75</v>
      </c>
      <c r="H17" s="16">
        <f t="shared" si="2"/>
        <v>8550</v>
      </c>
      <c r="I17" s="16">
        <v>33</v>
      </c>
      <c r="J17" s="16">
        <f t="shared" si="3"/>
        <v>2805</v>
      </c>
      <c r="K17" s="16"/>
      <c r="L17" s="16">
        <f t="shared" si="4"/>
        <v>24099</v>
      </c>
    </row>
    <row r="18" spans="1:12" s="1" customFormat="1" ht="19.5" customHeight="1">
      <c r="A18" s="15">
        <v>14</v>
      </c>
      <c r="B18" s="15" t="s">
        <v>21</v>
      </c>
      <c r="C18" s="16">
        <v>54</v>
      </c>
      <c r="D18" s="16">
        <f t="shared" si="0"/>
        <v>7398</v>
      </c>
      <c r="E18" s="16">
        <v>19</v>
      </c>
      <c r="F18" s="16">
        <f t="shared" si="1"/>
        <v>2185</v>
      </c>
      <c r="G18" s="16">
        <v>99</v>
      </c>
      <c r="H18" s="16">
        <f t="shared" si="2"/>
        <v>11286</v>
      </c>
      <c r="I18" s="16">
        <v>33</v>
      </c>
      <c r="J18" s="16">
        <f t="shared" si="3"/>
        <v>2805</v>
      </c>
      <c r="K18" s="16"/>
      <c r="L18" s="16">
        <f t="shared" si="4"/>
        <v>23674</v>
      </c>
    </row>
    <row r="19" spans="1:12" s="1" customFormat="1" ht="19.5" customHeight="1">
      <c r="A19" s="15">
        <v>15</v>
      </c>
      <c r="B19" s="15" t="s">
        <v>22</v>
      </c>
      <c r="C19" s="16">
        <v>40</v>
      </c>
      <c r="D19" s="16">
        <f t="shared" si="0"/>
        <v>5480</v>
      </c>
      <c r="E19" s="16">
        <v>6</v>
      </c>
      <c r="F19" s="16">
        <f t="shared" si="1"/>
        <v>690</v>
      </c>
      <c r="G19" s="16">
        <v>41</v>
      </c>
      <c r="H19" s="16">
        <f t="shared" si="2"/>
        <v>4674</v>
      </c>
      <c r="I19" s="16">
        <v>7</v>
      </c>
      <c r="J19" s="16">
        <f t="shared" si="3"/>
        <v>595</v>
      </c>
      <c r="K19" s="16"/>
      <c r="L19" s="16">
        <f t="shared" si="4"/>
        <v>11439</v>
      </c>
    </row>
    <row r="20" spans="1:12" s="1" customFormat="1" ht="19.5" customHeight="1">
      <c r="A20" s="15">
        <v>16</v>
      </c>
      <c r="B20" s="15" t="s">
        <v>23</v>
      </c>
      <c r="C20" s="16">
        <v>44</v>
      </c>
      <c r="D20" s="16">
        <f t="shared" si="0"/>
        <v>6028</v>
      </c>
      <c r="E20" s="16">
        <v>27</v>
      </c>
      <c r="F20" s="16">
        <f t="shared" si="1"/>
        <v>3105</v>
      </c>
      <c r="G20" s="16">
        <v>60</v>
      </c>
      <c r="H20" s="16">
        <f t="shared" si="2"/>
        <v>6840</v>
      </c>
      <c r="I20" s="16">
        <v>21</v>
      </c>
      <c r="J20" s="16">
        <f t="shared" si="3"/>
        <v>1785</v>
      </c>
      <c r="K20" s="16"/>
      <c r="L20" s="16">
        <f t="shared" si="4"/>
        <v>17758</v>
      </c>
    </row>
    <row r="21" spans="1:12" s="1" customFormat="1" ht="19.5" customHeight="1">
      <c r="A21" s="15">
        <v>17</v>
      </c>
      <c r="B21" s="15" t="s">
        <v>24</v>
      </c>
      <c r="C21" s="16">
        <v>23</v>
      </c>
      <c r="D21" s="16">
        <f t="shared" si="0"/>
        <v>3151</v>
      </c>
      <c r="E21" s="16">
        <v>5</v>
      </c>
      <c r="F21" s="16">
        <f t="shared" si="1"/>
        <v>575</v>
      </c>
      <c r="G21" s="16">
        <v>23</v>
      </c>
      <c r="H21" s="16">
        <f t="shared" si="2"/>
        <v>2622</v>
      </c>
      <c r="I21" s="16">
        <v>14</v>
      </c>
      <c r="J21" s="16">
        <f t="shared" si="3"/>
        <v>1190</v>
      </c>
      <c r="K21" s="16"/>
      <c r="L21" s="16">
        <f t="shared" si="4"/>
        <v>7538</v>
      </c>
    </row>
    <row r="22" spans="1:12" s="1" customFormat="1" ht="19.5" customHeight="1">
      <c r="A22" s="15">
        <v>18</v>
      </c>
      <c r="B22" s="15" t="s">
        <v>25</v>
      </c>
      <c r="C22" s="16">
        <v>35</v>
      </c>
      <c r="D22" s="16">
        <f t="shared" si="0"/>
        <v>4795</v>
      </c>
      <c r="E22" s="16">
        <v>25</v>
      </c>
      <c r="F22" s="16">
        <f t="shared" si="1"/>
        <v>2875</v>
      </c>
      <c r="G22" s="16">
        <v>74</v>
      </c>
      <c r="H22" s="16">
        <f t="shared" si="2"/>
        <v>8436</v>
      </c>
      <c r="I22" s="16">
        <v>19</v>
      </c>
      <c r="J22" s="16">
        <f t="shared" si="3"/>
        <v>1615</v>
      </c>
      <c r="K22" s="16"/>
      <c r="L22" s="16">
        <f t="shared" si="4"/>
        <v>17721</v>
      </c>
    </row>
    <row r="23" spans="1:12" s="1" customFormat="1" ht="19.5" customHeight="1">
      <c r="A23" s="15">
        <v>19</v>
      </c>
      <c r="B23" s="15" t="s">
        <v>26</v>
      </c>
      <c r="C23" s="16">
        <v>32</v>
      </c>
      <c r="D23" s="16">
        <f t="shared" si="0"/>
        <v>4384</v>
      </c>
      <c r="E23" s="16">
        <v>3</v>
      </c>
      <c r="F23" s="16">
        <f t="shared" si="1"/>
        <v>345</v>
      </c>
      <c r="G23" s="16">
        <v>33</v>
      </c>
      <c r="H23" s="16">
        <f t="shared" si="2"/>
        <v>3762</v>
      </c>
      <c r="I23" s="16">
        <v>4</v>
      </c>
      <c r="J23" s="16">
        <f t="shared" si="3"/>
        <v>340</v>
      </c>
      <c r="K23" s="16"/>
      <c r="L23" s="16">
        <f t="shared" si="4"/>
        <v>8831</v>
      </c>
    </row>
    <row r="24" spans="1:12" s="1" customFormat="1" ht="19.5" customHeight="1">
      <c r="A24" s="15">
        <v>20</v>
      </c>
      <c r="B24" s="15" t="s">
        <v>27</v>
      </c>
      <c r="C24" s="16">
        <v>21</v>
      </c>
      <c r="D24" s="16">
        <f t="shared" si="0"/>
        <v>2877</v>
      </c>
      <c r="E24" s="16">
        <v>18</v>
      </c>
      <c r="F24" s="16">
        <f t="shared" si="1"/>
        <v>2070</v>
      </c>
      <c r="G24" s="16">
        <v>31</v>
      </c>
      <c r="H24" s="16">
        <f t="shared" si="2"/>
        <v>3534</v>
      </c>
      <c r="I24" s="16">
        <v>45</v>
      </c>
      <c r="J24" s="16">
        <f t="shared" si="3"/>
        <v>3825</v>
      </c>
      <c r="K24" s="16"/>
      <c r="L24" s="16">
        <f t="shared" si="4"/>
        <v>12306</v>
      </c>
    </row>
    <row r="25" spans="1:12" s="1" customFormat="1" ht="19.5" customHeight="1">
      <c r="A25" s="15">
        <v>21</v>
      </c>
      <c r="B25" s="15" t="s">
        <v>28</v>
      </c>
      <c r="C25" s="16">
        <v>23</v>
      </c>
      <c r="D25" s="16">
        <f t="shared" si="0"/>
        <v>3151</v>
      </c>
      <c r="E25" s="16">
        <v>2</v>
      </c>
      <c r="F25" s="16">
        <f t="shared" si="1"/>
        <v>230</v>
      </c>
      <c r="G25" s="16">
        <v>31</v>
      </c>
      <c r="H25" s="16">
        <f t="shared" si="2"/>
        <v>3534</v>
      </c>
      <c r="I25" s="16">
        <v>7</v>
      </c>
      <c r="J25" s="16">
        <f t="shared" si="3"/>
        <v>595</v>
      </c>
      <c r="K25" s="16"/>
      <c r="L25" s="16">
        <f t="shared" si="4"/>
        <v>7510</v>
      </c>
    </row>
    <row r="26" spans="1:12" s="1" customFormat="1" ht="19.5" customHeight="1">
      <c r="A26" s="15">
        <v>22</v>
      </c>
      <c r="B26" s="15" t="s">
        <v>29</v>
      </c>
      <c r="C26" s="16">
        <v>35</v>
      </c>
      <c r="D26" s="16">
        <f t="shared" si="0"/>
        <v>4795</v>
      </c>
      <c r="E26" s="16">
        <v>17</v>
      </c>
      <c r="F26" s="16">
        <f t="shared" si="1"/>
        <v>1955</v>
      </c>
      <c r="G26" s="16">
        <v>101</v>
      </c>
      <c r="H26" s="16">
        <f t="shared" si="2"/>
        <v>11514</v>
      </c>
      <c r="I26" s="16">
        <v>28</v>
      </c>
      <c r="J26" s="16">
        <f t="shared" si="3"/>
        <v>2380</v>
      </c>
      <c r="K26" s="16"/>
      <c r="L26" s="16">
        <f t="shared" si="4"/>
        <v>20644</v>
      </c>
    </row>
    <row r="27" spans="1:12" s="1" customFormat="1" ht="22.5" customHeight="1">
      <c r="A27" s="15" t="s">
        <v>38</v>
      </c>
      <c r="B27" s="15"/>
      <c r="C27" s="16">
        <f aca="true" t="shared" si="5" ref="C27:L27">SUM(C5:C26)</f>
        <v>1497</v>
      </c>
      <c r="D27" s="16">
        <f t="shared" si="0"/>
        <v>205089</v>
      </c>
      <c r="E27" s="16">
        <f t="shared" si="5"/>
        <v>704</v>
      </c>
      <c r="F27" s="16">
        <f t="shared" si="5"/>
        <v>80960</v>
      </c>
      <c r="G27" s="16">
        <f t="shared" si="5"/>
        <v>2381</v>
      </c>
      <c r="H27" s="16">
        <f t="shared" si="2"/>
        <v>271434</v>
      </c>
      <c r="I27" s="16">
        <f t="shared" si="5"/>
        <v>1202</v>
      </c>
      <c r="J27" s="16">
        <f t="shared" si="5"/>
        <v>102170</v>
      </c>
      <c r="K27" s="16">
        <v>-114</v>
      </c>
      <c r="L27" s="16">
        <f t="shared" si="5"/>
        <v>659539</v>
      </c>
    </row>
    <row r="28" spans="1:12" ht="14.25">
      <c r="A28" s="17"/>
      <c r="B28" s="17"/>
      <c r="C28" s="17"/>
      <c r="D28" s="17"/>
      <c r="E28" s="17"/>
      <c r="F28" s="17"/>
      <c r="G28" s="17"/>
      <c r="H28" s="17"/>
      <c r="I28" s="17"/>
      <c r="J28" s="17"/>
      <c r="K28" s="17"/>
      <c r="L28" s="17"/>
    </row>
    <row r="29" spans="3:12" ht="14.25">
      <c r="C29" s="18"/>
      <c r="D29" s="18"/>
      <c r="E29" s="18"/>
      <c r="F29" s="18"/>
      <c r="G29" s="18"/>
      <c r="H29" s="18"/>
      <c r="I29" s="17"/>
      <c r="J29" s="18"/>
      <c r="K29" s="18"/>
      <c r="L29" s="18"/>
    </row>
  </sheetData>
  <sheetProtection/>
  <mergeCells count="9">
    <mergeCell ref="A1:L1"/>
    <mergeCell ref="A2:A4"/>
    <mergeCell ref="B2:B4"/>
    <mergeCell ref="K2:K4"/>
    <mergeCell ref="L2:L4"/>
    <mergeCell ref="C2:D3"/>
    <mergeCell ref="E2:F3"/>
    <mergeCell ref="G2:H3"/>
    <mergeCell ref="I2:J3"/>
  </mergeCells>
  <printOptions/>
  <pageMargins left="0.4326388888888889" right="0.2361111111111111" top="0.5506944444444445" bottom="0.75" header="0.3" footer="0.3"/>
  <pageSetup fitToHeight="1" fitToWidth="1" horizontalDpi="600" verticalDpi="600" orientation="portrait" paperSize="9" scale="93"/>
  <ignoredErrors>
    <ignoredError sqref="H2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白茶清欢无别事</cp:lastModifiedBy>
  <cp:lastPrinted>2021-08-10T02:14:18Z</cp:lastPrinted>
  <dcterms:created xsi:type="dcterms:W3CDTF">2015-06-30T07:23:42Z</dcterms:created>
  <dcterms:modified xsi:type="dcterms:W3CDTF">2024-05-13T08:51:53Z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2052-12.1.0.16729</vt:lpwstr>
  </property>
  <property fmtid="{D5CDD505-2E9C-101B-9397-08002B2CF9AE}" pid="4" name="I">
    <vt:lpwstr>63EBCEF6741C4735ABE1BAC4E8610F08_13</vt:lpwstr>
  </property>
</Properties>
</file>